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YOB_Advanced_Carls_notes\Replenishment\"/>
    </mc:Choice>
  </mc:AlternateContent>
  <xr:revisionPtr revIDLastSave="0" documentId="13_ncr:1_{16F84932-6FDE-4256-9F88-069A45E8A15A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Reorder Point Calculation" sheetId="2" r:id="rId1"/>
    <sheet name="Safety Stock Calcula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8" i="1"/>
  <c r="B6" i="1"/>
  <c r="B5" i="1"/>
  <c r="A7" i="2"/>
  <c r="A5" i="2"/>
  <c r="B3" i="1" l="1"/>
  <c r="B11" i="1" l="1"/>
  <c r="A9" i="2" l="1"/>
</calcChain>
</file>

<file path=xl/sharedStrings.xml><?xml version="1.0" encoding="utf-8"?>
<sst xmlns="http://schemas.openxmlformats.org/spreadsheetml/2006/main" count="38" uniqueCount="28">
  <si>
    <t xml:space="preserve">Normsinv </t>
  </si>
  <si>
    <t>Average Lead Time</t>
  </si>
  <si>
    <t>Service Level</t>
  </si>
  <si>
    <t>Average Daily Demand</t>
  </si>
  <si>
    <t>STDEVP(Lead Time)</t>
  </si>
  <si>
    <t>STDEVP(Daily Sales)</t>
  </si>
  <si>
    <t xml:space="preserve">July </t>
  </si>
  <si>
    <t>Average Vendor Lead Time</t>
  </si>
  <si>
    <t>20 Days</t>
  </si>
  <si>
    <t xml:space="preserve">August </t>
  </si>
  <si>
    <t>17 Days</t>
  </si>
  <si>
    <t xml:space="preserve">September </t>
  </si>
  <si>
    <t>14 Days</t>
  </si>
  <si>
    <t xml:space="preserve">Standard Deviation of Supplier Lead Times </t>
  </si>
  <si>
    <t>Average Daily Sales Demand</t>
  </si>
  <si>
    <t>Standard Deviation of Sales Demand</t>
  </si>
  <si>
    <t>Reorder Point Calculation</t>
  </si>
  <si>
    <t>References</t>
  </si>
  <si>
    <t>https://support.microsoft.com/en-us/kb/826406</t>
  </si>
  <si>
    <t>STDEVP</t>
  </si>
  <si>
    <t>https://support.microsoft.com/en-us/kb/826772</t>
  </si>
  <si>
    <t>NORMSINV</t>
  </si>
  <si>
    <t>Jan, Feb, March</t>
  </si>
  <si>
    <t>1700/(31+28+31)</t>
  </si>
  <si>
    <t>(7+9+15)/3</t>
  </si>
  <si>
    <t>STDEVP(7,9,15)</t>
  </si>
  <si>
    <t>STDEVP(600/31,800/28,300/31)</t>
  </si>
  <si>
    <t>Jan, Feb,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</si>
</sst>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9" fontId="0" fillId="0" borderId="0" xfId="0" applyNumberFormat="1"/>
    <xf numFmtId="0" fontId="1" fillId="0" borderId="0" xfId="0" applyFont="1"/>
    <xf numFmtId="0" fontId="0" fillId="0" borderId="0" xfId="0" applyNumberFormat="1"/>
    <xf numFmtId="2" fontId="2" fillId="0" borderId="0" xfId="0" applyNumberFormat="1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microsoft.com/en-us/kb/826772" TargetMode="External"/><Relationship Id="rId1" Type="http://schemas.openxmlformats.org/officeDocument/2006/relationships/hyperlink" Target="https://support.microsoft.com/en-us/kb/826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opLeftCell="A4" zoomScale="130" zoomScaleNormal="130" workbookViewId="0">
      <selection activeCell="A9" sqref="A9"/>
    </sheetView>
  </sheetViews>
  <sheetFormatPr defaultRowHeight="14.5" x14ac:dyDescent="0.35"/>
  <cols>
    <col min="2" max="2" width="16.90625" customWidth="1"/>
    <col min="12" max="12" width="11.36328125" bestFit="1" customWidth="1"/>
  </cols>
  <sheetData>
    <row r="1" spans="1:13" x14ac:dyDescent="0.35">
      <c r="A1" t="s">
        <v>16</v>
      </c>
    </row>
    <row r="5" spans="1:13" x14ac:dyDescent="0.35">
      <c r="A5" s="1">
        <f>1700/90</f>
        <v>18.888888888888889</v>
      </c>
      <c r="B5" t="s">
        <v>23</v>
      </c>
      <c r="C5" t="s">
        <v>22</v>
      </c>
      <c r="E5" t="s">
        <v>14</v>
      </c>
    </row>
    <row r="7" spans="1:13" x14ac:dyDescent="0.35">
      <c r="A7">
        <f>(7+9+15)/3</f>
        <v>10.333333333333334</v>
      </c>
      <c r="B7" s="4" t="s">
        <v>24</v>
      </c>
      <c r="E7" t="s">
        <v>7</v>
      </c>
      <c r="H7" t="s">
        <v>6</v>
      </c>
      <c r="I7" t="s">
        <v>8</v>
      </c>
      <c r="J7" t="s">
        <v>9</v>
      </c>
      <c r="K7" t="s">
        <v>10</v>
      </c>
      <c r="L7" t="s">
        <v>11</v>
      </c>
      <c r="M7" t="s">
        <v>12</v>
      </c>
    </row>
    <row r="9" spans="1:13" x14ac:dyDescent="0.35">
      <c r="A9" s="1">
        <f>A5*A7</f>
        <v>195.18518518518519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9"/>
  <sheetViews>
    <sheetView tabSelected="1" zoomScale="115" zoomScaleNormal="115" workbookViewId="0">
      <selection activeCell="D9" sqref="D9"/>
    </sheetView>
  </sheetViews>
  <sheetFormatPr defaultRowHeight="14.5" x14ac:dyDescent="0.35"/>
  <cols>
    <col min="1" max="1" width="21.453125" bestFit="1" customWidth="1"/>
    <col min="2" max="2" width="21.90625" customWidth="1"/>
    <col min="3" max="3" width="27.36328125" bestFit="1" customWidth="1"/>
    <col min="4" max="4" width="13.453125" bestFit="1" customWidth="1"/>
    <col min="13" max="13" width="13.36328125" customWidth="1"/>
  </cols>
  <sheetData>
    <row r="2" spans="1:14" x14ac:dyDescent="0.35">
      <c r="A2" s="3" t="s">
        <v>2</v>
      </c>
      <c r="B2" s="2">
        <v>0.84</v>
      </c>
    </row>
    <row r="3" spans="1:14" x14ac:dyDescent="0.35">
      <c r="A3" s="3" t="s">
        <v>0</v>
      </c>
      <c r="B3" s="1">
        <f>NORMSINV(B2)</f>
        <v>0.9944578832097497</v>
      </c>
      <c r="C3" s="2"/>
    </row>
    <row r="4" spans="1:14" x14ac:dyDescent="0.35">
      <c r="A4" s="3"/>
      <c r="B4" s="1"/>
      <c r="C4" s="2"/>
    </row>
    <row r="5" spans="1:14" x14ac:dyDescent="0.35">
      <c r="A5" s="3" t="s">
        <v>1</v>
      </c>
      <c r="B5" s="1">
        <f>1700/90</f>
        <v>18.888888888888889</v>
      </c>
      <c r="C5" t="s">
        <v>23</v>
      </c>
      <c r="F5" t="s">
        <v>7</v>
      </c>
      <c r="I5" t="s">
        <v>6</v>
      </c>
      <c r="J5" t="s">
        <v>8</v>
      </c>
      <c r="K5" t="s">
        <v>9</v>
      </c>
      <c r="L5" t="s">
        <v>10</v>
      </c>
      <c r="M5" t="s">
        <v>11</v>
      </c>
      <c r="N5" t="s">
        <v>12</v>
      </c>
    </row>
    <row r="6" spans="1:14" x14ac:dyDescent="0.35">
      <c r="A6" s="3" t="s">
        <v>4</v>
      </c>
      <c r="B6" s="1">
        <f>STDEVP(7,9,15)</f>
        <v>3.39934634239519</v>
      </c>
      <c r="C6" s="2" t="s">
        <v>25</v>
      </c>
      <c r="F6" t="s">
        <v>13</v>
      </c>
    </row>
    <row r="7" spans="1:14" x14ac:dyDescent="0.35">
      <c r="A7" s="3"/>
      <c r="B7" s="1"/>
      <c r="C7" s="2"/>
    </row>
    <row r="8" spans="1:14" x14ac:dyDescent="0.35">
      <c r="A8" s="3" t="s">
        <v>3</v>
      </c>
      <c r="B8">
        <f>(7+9+15)/3</f>
        <v>10.333333333333334</v>
      </c>
      <c r="C8" s="4" t="s">
        <v>24</v>
      </c>
      <c r="D8" t="s">
        <v>27</v>
      </c>
      <c r="F8" t="s">
        <v>14</v>
      </c>
    </row>
    <row r="9" spans="1:14" x14ac:dyDescent="0.35">
      <c r="A9" s="3" t="s">
        <v>5</v>
      </c>
      <c r="B9" s="1">
        <f>STDEVP(600/31,800/28,300/31)</f>
        <v>7.7142116924668009</v>
      </c>
      <c r="C9" t="s">
        <v>26</v>
      </c>
      <c r="F9" t="s">
        <v>15</v>
      </c>
    </row>
    <row r="10" spans="1:14" x14ac:dyDescent="0.35">
      <c r="A10" s="3"/>
      <c r="B10" s="1"/>
    </row>
    <row r="11" spans="1:14" x14ac:dyDescent="0.35">
      <c r="B11" s="5">
        <f>B3*SQRT((B8*B6)^2+(B5*B9)^2)</f>
        <v>149.05633980739032</v>
      </c>
    </row>
    <row r="14" spans="1:14" x14ac:dyDescent="0.35">
      <c r="A14" s="3"/>
    </row>
    <row r="16" spans="1:14" x14ac:dyDescent="0.35">
      <c r="B16" t="s">
        <v>17</v>
      </c>
    </row>
    <row r="18" spans="2:4" x14ac:dyDescent="0.35">
      <c r="B18" t="s">
        <v>21</v>
      </c>
      <c r="D18" s="6" t="s">
        <v>20</v>
      </c>
    </row>
    <row r="19" spans="2:4" x14ac:dyDescent="0.35">
      <c r="B19" t="s">
        <v>19</v>
      </c>
      <c r="D19" s="6" t="s">
        <v>18</v>
      </c>
    </row>
  </sheetData>
  <hyperlinks>
    <hyperlink ref="D19" r:id="rId1" xr:uid="{00000000-0004-0000-0100-000000000000}"/>
    <hyperlink ref="D18" r:id="rId2" xr:uid="{00000000-0004-0000-01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Reorder Point Calculation</vt:lpstr>
      <vt:lpstr>Safety Stock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radik</dc:creator>
  <cp:lastModifiedBy>Carl Brooks</cp:lastModifiedBy>
  <dcterms:created xsi:type="dcterms:W3CDTF">2015-06-18T16:11:47Z</dcterms:created>
  <dcterms:modified xsi:type="dcterms:W3CDTF">2019-04-08T00:44:13Z</dcterms:modified>
</cp:coreProperties>
</file>