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Nicholas\"/>
    </mc:Choice>
  </mc:AlternateContent>
  <bookViews>
    <workbookView xWindow="0" yWindow="0" windowWidth="9495" windowHeight="79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H12" i="1"/>
  <c r="G12" i="1"/>
  <c r="E11" i="1"/>
  <c r="D12" i="1"/>
  <c r="C12" i="1"/>
  <c r="E12" i="1" s="1"/>
  <c r="F12" i="1" s="1"/>
  <c r="F11" i="1"/>
  <c r="E8" i="1"/>
  <c r="H11" i="1"/>
  <c r="I11" i="1"/>
  <c r="K9" i="1"/>
  <c r="G11" i="1"/>
  <c r="D11" i="1"/>
  <c r="C11" i="1"/>
  <c r="K7" i="1"/>
  <c r="F10" i="1"/>
  <c r="E7" i="1"/>
  <c r="E10" i="1"/>
  <c r="I10" i="1"/>
  <c r="K10" i="1" s="1"/>
  <c r="I9" i="1"/>
  <c r="E9" i="1"/>
  <c r="F9" i="1" s="1"/>
  <c r="I8" i="1"/>
  <c r="J8" i="1" s="1"/>
  <c r="F8" i="1"/>
  <c r="H8" i="1"/>
  <c r="G8" i="1"/>
  <c r="D8" i="1"/>
  <c r="C8" i="1"/>
  <c r="I7" i="1"/>
  <c r="I6" i="1"/>
  <c r="K6" i="1" s="1"/>
  <c r="J7" i="1"/>
  <c r="J6" i="1"/>
  <c r="F6" i="1"/>
  <c r="E6" i="1"/>
  <c r="K12" i="1" l="1"/>
  <c r="J12" i="1"/>
  <c r="K11" i="1"/>
  <c r="J11" i="1"/>
  <c r="F7" i="1"/>
  <c r="J9" i="1"/>
  <c r="J10" i="1"/>
  <c r="K8" i="1"/>
</calcChain>
</file>

<file path=xl/sharedStrings.xml><?xml version="1.0" encoding="utf-8"?>
<sst xmlns="http://schemas.openxmlformats.org/spreadsheetml/2006/main" count="23" uniqueCount="19">
  <si>
    <t>Profit Budget Analysis</t>
  </si>
  <si>
    <t>Start Date</t>
  </si>
  <si>
    <t>End Date</t>
  </si>
  <si>
    <t>Description</t>
  </si>
  <si>
    <t>Actual</t>
  </si>
  <si>
    <t>Units</t>
  </si>
  <si>
    <t>Income</t>
  </si>
  <si>
    <t>COGS</t>
  </si>
  <si>
    <t>Profit</t>
  </si>
  <si>
    <t>Margin</t>
  </si>
  <si>
    <t>Actual v 
Budget</t>
  </si>
  <si>
    <t>Budget</t>
  </si>
  <si>
    <t>Drink A</t>
  </si>
  <si>
    <t>Drink B</t>
  </si>
  <si>
    <t>Total Drink</t>
  </si>
  <si>
    <t>Food A</t>
  </si>
  <si>
    <t>Food B</t>
  </si>
  <si>
    <t>Total Food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</si>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</sst>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44" fontId="0" fillId="0" borderId="1" xfId="1" applyFont="1" applyBorder="1"/>
    <xf numFmtId="44" fontId="0" fillId="2" borderId="1" xfId="1" applyFont="1" applyFill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/>
    <xf numFmtId="0" fontId="0" fillId="2" borderId="5" xfId="0" applyFill="1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44" fontId="0" fillId="0" borderId="11" xfId="1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2" borderId="16" xfId="0" applyFill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/>
    <xf numFmtId="9" fontId="0" fillId="0" borderId="12" xfId="2" applyFont="1" applyBorder="1"/>
    <xf numFmtId="9" fontId="0" fillId="0" borderId="6" xfId="2" applyFont="1" applyBorder="1"/>
    <xf numFmtId="9" fontId="0" fillId="2" borderId="6" xfId="2" applyFont="1" applyFill="1" applyBorder="1"/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/>
    </xf>
    <xf numFmtId="44" fontId="0" fillId="0" borderId="19" xfId="0" applyNumberFormat="1" applyBorder="1"/>
    <xf numFmtId="44" fontId="0" fillId="0" borderId="20" xfId="0" applyNumberFormat="1" applyBorder="1"/>
    <xf numFmtId="44" fontId="0" fillId="2" borderId="20" xfId="0" applyNumberFormat="1" applyFill="1" applyBorder="1"/>
    <xf numFmtId="0" fontId="0" fillId="0" borderId="2" xfId="0" applyBorder="1" applyAlignment="1">
      <alignment horizontal="center" wrapText="1"/>
    </xf>
    <xf numFmtId="44" fontId="0" fillId="0" borderId="10" xfId="1" applyFont="1" applyBorder="1"/>
    <xf numFmtId="44" fontId="0" fillId="0" borderId="5" xfId="1" applyFont="1" applyBorder="1"/>
    <xf numFmtId="44" fontId="0" fillId="2" borderId="5" xfId="1" applyFont="1" applyFill="1" applyBorder="1"/>
    <xf numFmtId="0" fontId="0" fillId="3" borderId="14" xfId="0" applyFill="1" applyBorder="1"/>
    <xf numFmtId="0" fontId="0" fillId="3" borderId="7" xfId="0" applyFill="1" applyBorder="1"/>
    <xf numFmtId="44" fontId="0" fillId="3" borderId="8" xfId="1" applyFont="1" applyFill="1" applyBorder="1"/>
    <xf numFmtId="9" fontId="0" fillId="3" borderId="9" xfId="2" applyFont="1" applyFill="1" applyBorder="1"/>
    <xf numFmtId="44" fontId="0" fillId="3" borderId="7" xfId="0" applyNumberFormat="1" applyFill="1" applyBorder="1"/>
    <xf numFmtId="44" fontId="0" fillId="3" borderId="8" xfId="0" applyNumberFormat="1" applyFill="1" applyBorder="1"/>
    <xf numFmtId="44" fontId="0" fillId="3" borderId="18" xfId="0" applyNumberForma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D25" sqref="D25"/>
    </sheetView>
  </sheetViews>
  <sheetFormatPr defaultRowHeight="15" x14ac:dyDescent="0.25"/>
  <cols>
    <col min="1" max="1" width="13.5703125" customWidth="1"/>
    <col min="3" max="4" width="11.5703125" bestFit="1" customWidth="1"/>
    <col min="5" max="5" width="10.5703125" bestFit="1" customWidth="1"/>
    <col min="6" max="6" width="10.7109375" bestFit="1" customWidth="1"/>
    <col min="7" max="9" width="11.5703125" bestFit="1" customWidth="1"/>
    <col min="11" max="11" width="10.5703125" bestFit="1" customWidth="1"/>
  </cols>
  <sheetData>
    <row r="1" spans="1:11" x14ac:dyDescent="0.25">
      <c r="J1" t="s">
        <v>1</v>
      </c>
      <c r="K1" s="1">
        <v>43160</v>
      </c>
    </row>
    <row r="2" spans="1:11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t="s">
        <v>2</v>
      </c>
      <c r="K2" s="1">
        <v>43190</v>
      </c>
    </row>
    <row r="3" spans="1:11" ht="15.75" thickBot="1" x14ac:dyDescent="0.3">
      <c r="F3" s="1"/>
    </row>
    <row r="4" spans="1:11" x14ac:dyDescent="0.25">
      <c r="A4" s="14"/>
      <c r="B4" s="19" t="s">
        <v>4</v>
      </c>
      <c r="C4" s="5"/>
      <c r="D4" s="5"/>
      <c r="E4" s="5"/>
      <c r="F4" s="20"/>
      <c r="G4" s="30" t="s">
        <v>11</v>
      </c>
      <c r="H4" s="6"/>
      <c r="I4" s="6"/>
      <c r="J4" s="7"/>
      <c r="K4" s="25" t="s">
        <v>10</v>
      </c>
    </row>
    <row r="5" spans="1:11" ht="15.75" thickBot="1" x14ac:dyDescent="0.3">
      <c r="A5" s="15" t="s">
        <v>3</v>
      </c>
      <c r="B5" s="10" t="s">
        <v>5</v>
      </c>
      <c r="C5" s="11" t="s">
        <v>6</v>
      </c>
      <c r="D5" s="11" t="s">
        <v>7</v>
      </c>
      <c r="E5" s="11" t="s">
        <v>8</v>
      </c>
      <c r="F5" s="21" t="s">
        <v>9</v>
      </c>
      <c r="G5" s="10" t="s">
        <v>6</v>
      </c>
      <c r="H5" s="11" t="s">
        <v>7</v>
      </c>
      <c r="I5" s="11" t="s">
        <v>8</v>
      </c>
      <c r="J5" s="21" t="s">
        <v>9</v>
      </c>
      <c r="K5" s="26"/>
    </row>
    <row r="6" spans="1:11" x14ac:dyDescent="0.25">
      <c r="A6" s="16" t="s">
        <v>12</v>
      </c>
      <c r="B6" s="12">
        <v>396</v>
      </c>
      <c r="C6" s="13">
        <v>1992</v>
      </c>
      <c r="D6" s="13">
        <v>1591</v>
      </c>
      <c r="E6" s="13">
        <f>C6-D6</f>
        <v>401</v>
      </c>
      <c r="F6" s="22">
        <f>E6/C6</f>
        <v>0.20130522088353414</v>
      </c>
      <c r="G6" s="31">
        <v>5500</v>
      </c>
      <c r="H6" s="13">
        <v>4400</v>
      </c>
      <c r="I6" s="13">
        <f>G6-H6</f>
        <v>1100</v>
      </c>
      <c r="J6" s="22">
        <f>I6/G6</f>
        <v>0.2</v>
      </c>
      <c r="K6" s="27">
        <f>E6-I6</f>
        <v>-699</v>
      </c>
    </row>
    <row r="7" spans="1:11" x14ac:dyDescent="0.25">
      <c r="A7" s="17" t="s">
        <v>13</v>
      </c>
      <c r="B7" s="8">
        <v>450</v>
      </c>
      <c r="C7" s="3">
        <v>19350</v>
      </c>
      <c r="D7" s="3">
        <v>15168</v>
      </c>
      <c r="E7" s="3">
        <f>C7-D7</f>
        <v>4182</v>
      </c>
      <c r="F7" s="23">
        <f>E7/C7</f>
        <v>0.21612403100775193</v>
      </c>
      <c r="G7" s="32">
        <v>43000</v>
      </c>
      <c r="H7" s="3">
        <v>34400</v>
      </c>
      <c r="I7" s="3">
        <f>G7-H7</f>
        <v>8600</v>
      </c>
      <c r="J7" s="23">
        <f>I7/G7</f>
        <v>0.2</v>
      </c>
      <c r="K7" s="28">
        <f>E7-I7</f>
        <v>-4418</v>
      </c>
    </row>
    <row r="8" spans="1:11" x14ac:dyDescent="0.25">
      <c r="A8" s="18" t="s">
        <v>14</v>
      </c>
      <c r="B8" s="9"/>
      <c r="C8" s="4">
        <f>SUM(C6:C7)</f>
        <v>21342</v>
      </c>
      <c r="D8" s="4">
        <f>SUM(D6:D7)</f>
        <v>16759</v>
      </c>
      <c r="E8" s="4">
        <f>SUM(E6:E7)</f>
        <v>4583</v>
      </c>
      <c r="F8" s="24">
        <f>E8/C8</f>
        <v>0.21474088651485335</v>
      </c>
      <c r="G8" s="33">
        <f>SUM(G6:G7)</f>
        <v>48500</v>
      </c>
      <c r="H8" s="4">
        <f>SUM(H6:H7)</f>
        <v>38800</v>
      </c>
      <c r="I8" s="4">
        <f>G8-H8</f>
        <v>9700</v>
      </c>
      <c r="J8" s="24">
        <f>I8/G8</f>
        <v>0.2</v>
      </c>
      <c r="K8" s="29">
        <f>E8-I8</f>
        <v>-5117</v>
      </c>
    </row>
    <row r="9" spans="1:11" x14ac:dyDescent="0.25">
      <c r="A9" s="17" t="s">
        <v>15</v>
      </c>
      <c r="B9" s="8">
        <v>250</v>
      </c>
      <c r="C9" s="3">
        <v>4000</v>
      </c>
      <c r="D9" s="3">
        <v>3000</v>
      </c>
      <c r="E9" s="3">
        <f>C9-D9</f>
        <v>1000</v>
      </c>
      <c r="F9" s="23">
        <f>E9/C9</f>
        <v>0.25</v>
      </c>
      <c r="G9" s="32">
        <v>5500</v>
      </c>
      <c r="H9" s="3">
        <v>4400</v>
      </c>
      <c r="I9" s="3">
        <f>G9-H9</f>
        <v>1100</v>
      </c>
      <c r="J9" s="23">
        <f>I9/G9</f>
        <v>0.2</v>
      </c>
      <c r="K9" s="28">
        <f>E9-I9</f>
        <v>-100</v>
      </c>
    </row>
    <row r="10" spans="1:11" x14ac:dyDescent="0.25">
      <c r="A10" s="17" t="s">
        <v>16</v>
      </c>
      <c r="B10" s="8">
        <v>200</v>
      </c>
      <c r="C10" s="3">
        <v>12530</v>
      </c>
      <c r="D10" s="3">
        <v>10000</v>
      </c>
      <c r="E10" s="3">
        <f>C10-D10</f>
        <v>2530</v>
      </c>
      <c r="F10" s="23">
        <f>E10/C10</f>
        <v>0.20191540303272146</v>
      </c>
      <c r="G10" s="32">
        <v>15000</v>
      </c>
      <c r="H10" s="3">
        <v>12500</v>
      </c>
      <c r="I10" s="3">
        <f>G10-H10</f>
        <v>2500</v>
      </c>
      <c r="J10" s="23">
        <f>I10/G10</f>
        <v>0.16666666666666666</v>
      </c>
      <c r="K10" s="28">
        <f>E10-I10</f>
        <v>30</v>
      </c>
    </row>
    <row r="11" spans="1:11" x14ac:dyDescent="0.25">
      <c r="A11" s="18" t="s">
        <v>17</v>
      </c>
      <c r="B11" s="9"/>
      <c r="C11" s="4">
        <f>SUM(C9:C10)</f>
        <v>16530</v>
      </c>
      <c r="D11" s="4">
        <f>SUM(D9:D10)</f>
        <v>13000</v>
      </c>
      <c r="E11" s="4">
        <f>C11-D11</f>
        <v>3530</v>
      </c>
      <c r="F11" s="24">
        <f>E11/C11</f>
        <v>0.21355111917725347</v>
      </c>
      <c r="G11" s="33">
        <f>SUM(G9:G10)</f>
        <v>20500</v>
      </c>
      <c r="H11" s="4">
        <f>SUM(H9:H10)</f>
        <v>16900</v>
      </c>
      <c r="I11" s="4">
        <f>G11-H11</f>
        <v>3600</v>
      </c>
      <c r="J11" s="24">
        <f>I11/G11</f>
        <v>0.17560975609756097</v>
      </c>
      <c r="K11" s="29">
        <f>E11-I11</f>
        <v>-70</v>
      </c>
    </row>
    <row r="12" spans="1:11" ht="15.75" thickBot="1" x14ac:dyDescent="0.3">
      <c r="A12" s="34" t="s">
        <v>18</v>
      </c>
      <c r="B12" s="35"/>
      <c r="C12" s="36">
        <f>C8+C11</f>
        <v>37872</v>
      </c>
      <c r="D12" s="36">
        <f>D8+D11</f>
        <v>29759</v>
      </c>
      <c r="E12" s="36">
        <f>C12-D12</f>
        <v>8113</v>
      </c>
      <c r="F12" s="37">
        <f>E12/C12</f>
        <v>0.21422158850866074</v>
      </c>
      <c r="G12" s="38">
        <f>G11+G8</f>
        <v>69000</v>
      </c>
      <c r="H12" s="39">
        <f>H11+H8</f>
        <v>55700</v>
      </c>
      <c r="I12" s="36">
        <f>G12-H12</f>
        <v>13300</v>
      </c>
      <c r="J12" s="37">
        <f>I12/G12</f>
        <v>0.1927536231884058</v>
      </c>
      <c r="K12" s="40">
        <f>E12-I12</f>
        <v>-5187</v>
      </c>
    </row>
  </sheetData>
  <mergeCells count="4">
    <mergeCell ref="K4:K5"/>
    <mergeCell ref="B4:F4"/>
    <mergeCell ref="G4:J4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Wood</dc:creator>
  <cp:lastModifiedBy>Nicholas Wood</cp:lastModifiedBy>
  <dcterms:created xsi:type="dcterms:W3CDTF">2018-04-11T23:11:10Z</dcterms:created>
  <dcterms:modified xsi:type="dcterms:W3CDTF">2018-04-11T23:51:39Z</dcterms:modified>
</cp:coreProperties>
</file>