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uricio\Downloads\"/>
    </mc:Choice>
  </mc:AlternateContent>
  <bookViews>
    <workbookView xWindow="915" yWindow="465" windowWidth="23040" windowHeight="8805"/>
  </bookViews>
  <sheets>
    <sheet name="SLS1" sheetId="1" r:id="rId1"/>
    <sheet name="SLS2" sheetId="2" r:id="rId2"/>
    <sheet name="SLS3" sheetId="3" r:id="rId3"/>
    <sheet name="SLS4" sheetId="4" r:id="rId4"/>
    <sheet name="SLS5" sheetId="7" r:id="rId5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" i="4" l="1"/>
  <c r="B42" i="4"/>
  <c r="K42" i="2"/>
  <c r="B42" i="2"/>
  <c r="K10" i="1"/>
  <c r="B10" i="1"/>
  <c r="L2" i="7"/>
  <c r="I2" i="7"/>
  <c r="H2" i="7"/>
  <c r="G2" i="7"/>
  <c r="J2" i="7" l="1"/>
  <c r="K2" i="7" s="1"/>
  <c r="G36" i="4"/>
  <c r="L2" i="2"/>
  <c r="H31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2" i="4"/>
  <c r="H33" i="4"/>
  <c r="H34" i="4"/>
  <c r="H35" i="4"/>
  <c r="H36" i="4"/>
  <c r="H37" i="4"/>
  <c r="H38" i="4"/>
  <c r="H39" i="4"/>
  <c r="H40" i="4"/>
  <c r="H41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7" i="4"/>
  <c r="G38" i="4"/>
  <c r="G39" i="4"/>
  <c r="G40" i="4"/>
  <c r="G41" i="4"/>
  <c r="I2" i="4"/>
  <c r="I43" i="4" s="1"/>
  <c r="H2" i="4"/>
  <c r="H43" i="4" s="1"/>
  <c r="G2" i="4"/>
  <c r="G43" i="4" l="1"/>
  <c r="J8" i="4"/>
  <c r="K8" i="4" s="1"/>
  <c r="J39" i="4"/>
  <c r="K39" i="4" s="1"/>
  <c r="J33" i="4"/>
  <c r="K33" i="4" s="1"/>
  <c r="J35" i="4"/>
  <c r="K35" i="4" s="1"/>
  <c r="J24" i="4"/>
  <c r="K24" i="4" s="1"/>
  <c r="J22" i="4"/>
  <c r="K22" i="4" s="1"/>
  <c r="J30" i="4"/>
  <c r="K30" i="4" s="1"/>
  <c r="J27" i="4"/>
  <c r="K27" i="4" s="1"/>
  <c r="J41" i="4"/>
  <c r="K41" i="4" s="1"/>
  <c r="J36" i="4"/>
  <c r="K36" i="4" s="1"/>
  <c r="J25" i="4"/>
  <c r="K25" i="4" s="1"/>
  <c r="J17" i="4"/>
  <c r="K17" i="4" s="1"/>
  <c r="J19" i="4"/>
  <c r="K19" i="4" s="1"/>
  <c r="J34" i="4"/>
  <c r="K34" i="4" s="1"/>
  <c r="J40" i="4"/>
  <c r="K40" i="4" s="1"/>
  <c r="J38" i="4"/>
  <c r="K38" i="4" s="1"/>
  <c r="J32" i="4"/>
  <c r="K32" i="4" s="1"/>
  <c r="J29" i="4"/>
  <c r="K29" i="4" s="1"/>
  <c r="J21" i="4"/>
  <c r="K21" i="4" s="1"/>
  <c r="J23" i="4"/>
  <c r="K23" i="4" s="1"/>
  <c r="J16" i="4"/>
  <c r="K16" i="4" s="1"/>
  <c r="J15" i="4"/>
  <c r="K15" i="4" s="1"/>
  <c r="J14" i="4"/>
  <c r="K14" i="4" s="1"/>
  <c r="J13" i="4"/>
  <c r="K13" i="4" s="1"/>
  <c r="J37" i="4"/>
  <c r="K37" i="4" s="1"/>
  <c r="J31" i="4"/>
  <c r="K31" i="4" s="1"/>
  <c r="J28" i="4"/>
  <c r="K28" i="4" s="1"/>
  <c r="J20" i="4"/>
  <c r="K20" i="4" s="1"/>
  <c r="J12" i="4"/>
  <c r="K12" i="4" s="1"/>
  <c r="J26" i="4"/>
  <c r="K26" i="4" s="1"/>
  <c r="J18" i="4"/>
  <c r="K18" i="4" s="1"/>
  <c r="J11" i="4"/>
  <c r="K11" i="4" s="1"/>
  <c r="J10" i="4"/>
  <c r="K10" i="4" s="1"/>
  <c r="J9" i="4"/>
  <c r="K9" i="4" s="1"/>
  <c r="J7" i="4"/>
  <c r="K7" i="4" s="1"/>
  <c r="J6" i="4"/>
  <c r="K6" i="4" s="1"/>
  <c r="J5" i="4"/>
  <c r="K5" i="4" s="1"/>
  <c r="J4" i="4"/>
  <c r="K4" i="4" s="1"/>
  <c r="J3" i="4"/>
  <c r="K3" i="4" s="1"/>
  <c r="J2" i="4"/>
  <c r="J43" i="4" l="1"/>
  <c r="K2" i="4"/>
  <c r="L2" i="4" s="1"/>
  <c r="H43" i="2"/>
  <c r="G43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I2" i="2"/>
  <c r="I43" i="2" s="1"/>
  <c r="H2" i="2"/>
  <c r="G2" i="2"/>
  <c r="J2" i="2" l="1"/>
  <c r="K2" i="2" l="1"/>
  <c r="J43" i="2"/>
  <c r="L2" i="1" l="1"/>
  <c r="K3" i="1"/>
  <c r="K4" i="1"/>
  <c r="K5" i="1"/>
  <c r="K6" i="1"/>
  <c r="K7" i="1"/>
  <c r="K8" i="1"/>
  <c r="K9" i="1"/>
  <c r="K2" i="1"/>
  <c r="H11" i="1" l="1"/>
  <c r="I11" i="1"/>
  <c r="J11" i="1"/>
  <c r="G11" i="1"/>
  <c r="I3" i="1"/>
  <c r="I4" i="1"/>
  <c r="I5" i="1"/>
  <c r="I6" i="1"/>
  <c r="I7" i="1"/>
  <c r="I8" i="1"/>
  <c r="I9" i="1"/>
  <c r="H3" i="1"/>
  <c r="H4" i="1"/>
  <c r="H5" i="1"/>
  <c r="H6" i="1"/>
  <c r="H7" i="1"/>
  <c r="H8" i="1"/>
  <c r="H9" i="1"/>
  <c r="G3" i="1"/>
  <c r="G4" i="1"/>
  <c r="G5" i="1"/>
  <c r="G6" i="1"/>
  <c r="G7" i="1"/>
  <c r="G8" i="1"/>
  <c r="G9" i="1"/>
  <c r="I2" i="1"/>
  <c r="H2" i="1"/>
  <c r="G2" i="1"/>
  <c r="J2" i="1" s="1"/>
  <c r="J8" i="1" l="1"/>
  <c r="J3" i="1"/>
  <c r="J9" i="1"/>
  <c r="J7" i="1"/>
  <c r="J6" i="1"/>
  <c r="J5" i="1"/>
  <c r="J4" i="1"/>
</calcChain>
</file>

<file path=xl/sharedStrings.xml><?xml version="1.0" encoding="utf-8"?>
<sst xmlns="http://schemas.openxmlformats.org/spreadsheetml/2006/main" count="141" uniqueCount="104">
  <si>
    <t>Sale Date</t>
  </si>
  <si>
    <t>Invoice #</t>
  </si>
  <si>
    <t>Ship Date</t>
  </si>
  <si>
    <t>Inv Date</t>
  </si>
  <si>
    <t>Paid Date</t>
  </si>
  <si>
    <t>000316</t>
  </si>
  <si>
    <t>000537</t>
  </si>
  <si>
    <t>000627</t>
  </si>
  <si>
    <t>000876</t>
  </si>
  <si>
    <t>000877</t>
  </si>
  <si>
    <t>000953</t>
  </si>
  <si>
    <t>10140</t>
  </si>
  <si>
    <t>10175</t>
  </si>
  <si>
    <t>Order to Ship</t>
  </si>
  <si>
    <t>Ship to Inv</t>
  </si>
  <si>
    <t>Inv to Pay</t>
  </si>
  <si>
    <t>Total Cycle Time</t>
  </si>
  <si>
    <t>Mean</t>
  </si>
  <si>
    <t>Doc Total</t>
  </si>
  <si>
    <t>WACT</t>
  </si>
  <si>
    <t>TCT X $</t>
  </si>
  <si>
    <t>000042</t>
  </si>
  <si>
    <t>000061</t>
  </si>
  <si>
    <t>000062</t>
  </si>
  <si>
    <t>000063</t>
  </si>
  <si>
    <t>000065</t>
  </si>
  <si>
    <t>000067</t>
  </si>
  <si>
    <t>000079</t>
  </si>
  <si>
    <t>000081</t>
  </si>
  <si>
    <t>000133</t>
  </si>
  <si>
    <t>000158</t>
  </si>
  <si>
    <t>000218</t>
  </si>
  <si>
    <t>000224</t>
  </si>
  <si>
    <t>000225</t>
  </si>
  <si>
    <t>000227</t>
  </si>
  <si>
    <t>000246</t>
  </si>
  <si>
    <t>000358</t>
  </si>
  <si>
    <t>000359</t>
  </si>
  <si>
    <t>000481</t>
  </si>
  <si>
    <t>000487</t>
  </si>
  <si>
    <t>000493</t>
  </si>
  <si>
    <t>000558</t>
  </si>
  <si>
    <t>000559</t>
  </si>
  <si>
    <t>000575</t>
  </si>
  <si>
    <t>000602</t>
  </si>
  <si>
    <t>000603</t>
  </si>
  <si>
    <t>000632</t>
  </si>
  <si>
    <t>000634</t>
  </si>
  <si>
    <t>000791</t>
  </si>
  <si>
    <t>000797</t>
  </si>
  <si>
    <t>000798</t>
  </si>
  <si>
    <t>000799</t>
  </si>
  <si>
    <t>000800</t>
  </si>
  <si>
    <t>000806</t>
  </si>
  <si>
    <t>000814</t>
  </si>
  <si>
    <t>000815</t>
  </si>
  <si>
    <t>000817</t>
  </si>
  <si>
    <t>000818</t>
  </si>
  <si>
    <t>000819</t>
  </si>
  <si>
    <t>000822</t>
  </si>
  <si>
    <t>000824</t>
  </si>
  <si>
    <t>Average</t>
  </si>
  <si>
    <t>No invoices in April 2018</t>
  </si>
  <si>
    <t>000204</t>
  </si>
  <si>
    <t>000255</t>
  </si>
  <si>
    <t>000256</t>
  </si>
  <si>
    <t>000263</t>
  </si>
  <si>
    <t>000266</t>
  </si>
  <si>
    <t>000267</t>
  </si>
  <si>
    <t>000271</t>
  </si>
  <si>
    <t>000272</t>
  </si>
  <si>
    <t>000274</t>
  </si>
  <si>
    <t>000275</t>
  </si>
  <si>
    <t>000281</t>
  </si>
  <si>
    <t>000286</t>
  </si>
  <si>
    <t>000287</t>
  </si>
  <si>
    <t>000288</t>
  </si>
  <si>
    <t>000289</t>
  </si>
  <si>
    <t>000290</t>
  </si>
  <si>
    <t>000291</t>
  </si>
  <si>
    <t>000296</t>
  </si>
  <si>
    <t>000304</t>
  </si>
  <si>
    <t>000307</t>
  </si>
  <si>
    <t>000308</t>
  </si>
  <si>
    <t>000310</t>
  </si>
  <si>
    <t>000311</t>
  </si>
  <si>
    <t>000312</t>
  </si>
  <si>
    <t>000313</t>
  </si>
  <si>
    <t>000453</t>
  </si>
  <si>
    <t>000464</t>
  </si>
  <si>
    <t>000465</t>
  </si>
  <si>
    <t>000717</t>
  </si>
  <si>
    <t>000718</t>
  </si>
  <si>
    <t>000719</t>
  </si>
  <si>
    <t>000721</t>
  </si>
  <si>
    <t>000722</t>
  </si>
  <si>
    <t>000723</t>
  </si>
  <si>
    <t>000724</t>
  </si>
  <si>
    <t>000727</t>
  </si>
  <si>
    <t>000728</t>
  </si>
  <si>
    <t>000739</t>
  </si>
  <si>
    <t>000740</t>
  </si>
  <si>
    <t>000747</t>
  </si>
  <si>
    <t>000306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</si>
</sst>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.00"/>
    <numFmt numFmtId="165" formatCode="m\/d\/yy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>
      <alignment horizontal="left" vertical="top" wrapText="1"/>
    </xf>
    <xf numFmtId="164" fontId="4" fillId="0" borderId="0">
      <alignment horizontal="left" vertical="top" wrapText="1"/>
    </xf>
    <xf numFmtId="165" fontId="4" fillId="0" borderId="0">
      <alignment horizontal="left" vertical="top" wrapText="1"/>
    </xf>
    <xf numFmtId="0" fontId="6" fillId="0" borderId="0">
      <alignment horizontal="left" vertical="top" wrapText="1"/>
    </xf>
  </cellStyleXfs>
  <cellXfs count="18">
    <xf numFmtId="0" fontId="0" fillId="0" borderId="0" xfId="0"/>
    <xf numFmtId="0" fontId="2" fillId="0" borderId="0" xfId="1" applyFont="1" applyFill="1" applyBorder="1" applyAlignment="1">
      <alignment horizontal="left" vertical="top" wrapText="1"/>
    </xf>
    <xf numFmtId="14" fontId="0" fillId="0" borderId="0" xfId="0" applyNumberFormat="1"/>
    <xf numFmtId="0" fontId="0" fillId="0" borderId="0" xfId="0" applyAlignment="1"/>
    <xf numFmtId="0" fontId="1" fillId="0" borderId="0" xfId="0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4" fontId="4" fillId="0" borderId="0" xfId="2" applyNumberFormat="1" applyFont="1" applyFill="1" applyBorder="1" applyAlignment="1">
      <alignment horizontal="left" vertical="top" wrapText="1"/>
    </xf>
    <xf numFmtId="1" fontId="1" fillId="0" borderId="0" xfId="0" applyNumberFormat="1" applyFont="1" applyAlignment="1">
      <alignment horizontal="center"/>
    </xf>
    <xf numFmtId="0" fontId="5" fillId="0" borderId="0" xfId="1" applyFont="1" applyFill="1" applyBorder="1" applyAlignment="1">
      <alignment horizontal="left" wrapText="1"/>
    </xf>
    <xf numFmtId="0" fontId="4" fillId="0" borderId="0" xfId="1" applyNumberFormat="1" applyFont="1" applyFill="1" applyBorder="1" applyAlignment="1">
      <alignment horizontal="left" vertical="top"/>
    </xf>
    <xf numFmtId="164" fontId="4" fillId="0" borderId="0" xfId="2" applyNumberFormat="1" applyFont="1" applyFill="1" applyBorder="1" applyAlignment="1">
      <alignment vertical="top"/>
    </xf>
    <xf numFmtId="0" fontId="3" fillId="0" borderId="0" xfId="1" applyNumberFormat="1" applyFont="1" applyFill="1" applyBorder="1" applyAlignment="1">
      <alignment horizontal="left" vertical="top"/>
    </xf>
    <xf numFmtId="0" fontId="4" fillId="0" borderId="0" xfId="1" applyFont="1" applyFill="1" applyBorder="1" applyAlignment="1">
      <alignment horizontal="left" vertical="top" wrapText="1"/>
    </xf>
    <xf numFmtId="165" fontId="4" fillId="0" borderId="0" xfId="3" applyNumberFormat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left" vertical="top" wrapText="1"/>
    </xf>
    <xf numFmtId="164" fontId="2" fillId="0" borderId="0" xfId="2" applyNumberFormat="1" applyFont="1" applyFill="1" applyBorder="1" applyAlignment="1">
      <alignment horizontal="left" vertical="top" wrapText="1"/>
    </xf>
  </cellXfs>
  <cellStyles count="5">
    <cellStyle name="Normal" xfId="0" builtinId="0"/>
    <cellStyle name="Style 10" xfId="2"/>
    <cellStyle name="Style 4" xfId="1"/>
    <cellStyle name="Style 5" xfId="3"/>
    <cellStyle name="Style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K13" sqref="K13"/>
    </sheetView>
  </sheetViews>
  <sheetFormatPr defaultColWidth="11.42578125" defaultRowHeight="15" x14ac:dyDescent="0.25"/>
  <cols>
    <col min="7" max="7" width="13.140625" customWidth="1"/>
    <col min="8" max="8" width="13.42578125" customWidth="1"/>
    <col min="9" max="9" width="13" customWidth="1"/>
    <col min="10" max="10" width="16" customWidth="1"/>
  </cols>
  <sheetData>
    <row r="1" spans="1:12" x14ac:dyDescent="0.25">
      <c r="A1" t="s">
        <v>1</v>
      </c>
      <c r="B1" t="s">
        <v>18</v>
      </c>
      <c r="C1" s="5" t="s">
        <v>0</v>
      </c>
      <c r="D1" s="5" t="s">
        <v>2</v>
      </c>
      <c r="E1" s="5" t="s">
        <v>3</v>
      </c>
      <c r="F1" s="5" t="s">
        <v>4</v>
      </c>
      <c r="G1" s="5" t="s">
        <v>13</v>
      </c>
      <c r="H1" s="5" t="s">
        <v>14</v>
      </c>
      <c r="I1" s="5" t="s">
        <v>15</v>
      </c>
      <c r="J1" s="5" t="s">
        <v>16</v>
      </c>
      <c r="K1" s="5" t="s">
        <v>20</v>
      </c>
      <c r="L1" s="7" t="s">
        <v>19</v>
      </c>
    </row>
    <row r="2" spans="1:12" x14ac:dyDescent="0.25">
      <c r="A2" s="1" t="s">
        <v>5</v>
      </c>
      <c r="B2" s="8">
        <v>287.60000000000002</v>
      </c>
      <c r="C2" s="6">
        <v>43150</v>
      </c>
      <c r="D2" s="6">
        <v>43154</v>
      </c>
      <c r="E2" s="6">
        <v>43154</v>
      </c>
      <c r="F2" s="6">
        <v>43192</v>
      </c>
      <c r="G2" s="5">
        <f>DATEDIF(C2,D2,"d")</f>
        <v>4</v>
      </c>
      <c r="H2" s="5">
        <f>DATEDIF(D2,E2,"d")</f>
        <v>0</v>
      </c>
      <c r="I2" s="5">
        <f>DATEDIF(E2,F2,"d")</f>
        <v>38</v>
      </c>
      <c r="J2" s="5">
        <f>SUM(G2:I2)</f>
        <v>42</v>
      </c>
      <c r="K2" s="5">
        <f>J2*B2</f>
        <v>12079.2</v>
      </c>
      <c r="L2" s="9">
        <f>SUM(K2:K9)/SUM(B2:B9)</f>
        <v>54.521386301750411</v>
      </c>
    </row>
    <row r="3" spans="1:12" x14ac:dyDescent="0.25">
      <c r="A3" s="1" t="s">
        <v>6</v>
      </c>
      <c r="B3" s="8">
        <v>10470</v>
      </c>
      <c r="C3" s="6">
        <v>43132</v>
      </c>
      <c r="D3" s="6">
        <v>43164</v>
      </c>
      <c r="E3" s="6">
        <v>43164</v>
      </c>
      <c r="F3" s="6">
        <v>43192</v>
      </c>
      <c r="G3" s="5">
        <f t="shared" ref="G3:G9" si="0">DATEDIF(C3,D3,"d")</f>
        <v>32</v>
      </c>
      <c r="H3" s="5">
        <f t="shared" ref="H3:H9" si="1">DATEDIF(D3,E3,"d")</f>
        <v>0</v>
      </c>
      <c r="I3" s="5">
        <f t="shared" ref="I3:I9" si="2">DATEDIF(E3,F3,"d")</f>
        <v>28</v>
      </c>
      <c r="J3" s="5">
        <f t="shared" ref="J3:J9" si="3">SUM(G3:I3)</f>
        <v>60</v>
      </c>
      <c r="K3" s="5">
        <f t="shared" ref="K3:K9" si="4">J3*B3</f>
        <v>628200</v>
      </c>
    </row>
    <row r="4" spans="1:12" x14ac:dyDescent="0.25">
      <c r="A4" s="1" t="s">
        <v>7</v>
      </c>
      <c r="B4" s="8">
        <v>12990.5</v>
      </c>
      <c r="C4" s="6">
        <v>43152</v>
      </c>
      <c r="D4" s="6">
        <v>43179</v>
      </c>
      <c r="E4" s="6">
        <v>43179</v>
      </c>
      <c r="F4" s="6">
        <v>43192</v>
      </c>
      <c r="G4" s="5">
        <f t="shared" si="0"/>
        <v>27</v>
      </c>
      <c r="H4" s="5">
        <f t="shared" si="1"/>
        <v>0</v>
      </c>
      <c r="I4" s="5">
        <f t="shared" si="2"/>
        <v>13</v>
      </c>
      <c r="J4" s="5">
        <f t="shared" si="3"/>
        <v>40</v>
      </c>
      <c r="K4" s="5">
        <f t="shared" si="4"/>
        <v>519620</v>
      </c>
    </row>
    <row r="5" spans="1:12" x14ac:dyDescent="0.25">
      <c r="A5" s="1" t="s">
        <v>8</v>
      </c>
      <c r="B5" s="8">
        <v>4546.3999999999996</v>
      </c>
      <c r="C5" s="6">
        <v>43185</v>
      </c>
      <c r="D5" s="6">
        <v>43199</v>
      </c>
      <c r="E5" s="6">
        <v>43199</v>
      </c>
      <c r="F5" s="6">
        <v>43199</v>
      </c>
      <c r="G5" s="5">
        <f t="shared" si="0"/>
        <v>14</v>
      </c>
      <c r="H5" s="5">
        <f t="shared" si="1"/>
        <v>0</v>
      </c>
      <c r="I5" s="5">
        <f t="shared" si="2"/>
        <v>0</v>
      </c>
      <c r="J5" s="5">
        <f t="shared" si="3"/>
        <v>14</v>
      </c>
      <c r="K5" s="5">
        <f t="shared" si="4"/>
        <v>63649.599999999991</v>
      </c>
    </row>
    <row r="6" spans="1:12" x14ac:dyDescent="0.25">
      <c r="A6" s="1" t="s">
        <v>9</v>
      </c>
      <c r="B6" s="8">
        <v>700</v>
      </c>
      <c r="C6" s="6">
        <v>43187</v>
      </c>
      <c r="D6" s="6">
        <v>43199</v>
      </c>
      <c r="E6" s="6">
        <v>43199</v>
      </c>
      <c r="F6" s="6">
        <v>43199</v>
      </c>
      <c r="G6" s="5">
        <f t="shared" si="0"/>
        <v>12</v>
      </c>
      <c r="H6" s="5">
        <f t="shared" si="1"/>
        <v>0</v>
      </c>
      <c r="I6" s="5">
        <f t="shared" si="2"/>
        <v>0</v>
      </c>
      <c r="J6" s="5">
        <f t="shared" si="3"/>
        <v>12</v>
      </c>
      <c r="K6" s="5">
        <f t="shared" si="4"/>
        <v>8400</v>
      </c>
    </row>
    <row r="7" spans="1:12" x14ac:dyDescent="0.25">
      <c r="A7" s="1" t="s">
        <v>10</v>
      </c>
      <c r="B7" s="8">
        <v>13407.12</v>
      </c>
      <c r="C7" s="6">
        <v>43111</v>
      </c>
      <c r="D7" s="6">
        <v>43200</v>
      </c>
      <c r="E7" s="6">
        <v>43200</v>
      </c>
      <c r="F7" s="6">
        <v>43201</v>
      </c>
      <c r="G7" s="5">
        <f t="shared" si="0"/>
        <v>89</v>
      </c>
      <c r="H7" s="5">
        <f t="shared" si="1"/>
        <v>0</v>
      </c>
      <c r="I7" s="5">
        <f t="shared" si="2"/>
        <v>1</v>
      </c>
      <c r="J7" s="5">
        <f t="shared" si="3"/>
        <v>90</v>
      </c>
      <c r="K7" s="5">
        <f t="shared" si="4"/>
        <v>1206640.8</v>
      </c>
    </row>
    <row r="8" spans="1:12" x14ac:dyDescent="0.25">
      <c r="A8" s="1" t="s">
        <v>11</v>
      </c>
      <c r="B8" s="8">
        <v>6521</v>
      </c>
      <c r="C8" s="6">
        <v>43186</v>
      </c>
      <c r="D8" s="6">
        <v>43213</v>
      </c>
      <c r="E8" s="6">
        <v>43213</v>
      </c>
      <c r="F8" s="6">
        <v>43213</v>
      </c>
      <c r="G8" s="5">
        <f t="shared" si="0"/>
        <v>27</v>
      </c>
      <c r="H8" s="5">
        <f t="shared" si="1"/>
        <v>0</v>
      </c>
      <c r="I8" s="5">
        <f t="shared" si="2"/>
        <v>0</v>
      </c>
      <c r="J8" s="5">
        <f t="shared" si="3"/>
        <v>27</v>
      </c>
      <c r="K8" s="5">
        <f t="shared" si="4"/>
        <v>176067</v>
      </c>
    </row>
    <row r="9" spans="1:12" x14ac:dyDescent="0.25">
      <c r="A9" s="1" t="s">
        <v>12</v>
      </c>
      <c r="B9" s="8">
        <v>1184.22</v>
      </c>
      <c r="C9" s="6">
        <v>43118</v>
      </c>
      <c r="D9" s="6">
        <v>43217</v>
      </c>
      <c r="E9" s="6">
        <v>43217</v>
      </c>
      <c r="F9" s="6">
        <v>43217</v>
      </c>
      <c r="G9" s="5">
        <f t="shared" si="0"/>
        <v>99</v>
      </c>
      <c r="H9" s="5">
        <f t="shared" si="1"/>
        <v>0</v>
      </c>
      <c r="I9" s="5">
        <f t="shared" si="2"/>
        <v>0</v>
      </c>
      <c r="J9" s="5">
        <f t="shared" si="3"/>
        <v>99</v>
      </c>
      <c r="K9" s="5">
        <f t="shared" si="4"/>
        <v>117237.78</v>
      </c>
    </row>
    <row r="10" spans="1:12" x14ac:dyDescent="0.25">
      <c r="A10" s="1"/>
      <c r="B10" s="8">
        <f>SUM(B2:B9)</f>
        <v>50106.840000000004</v>
      </c>
      <c r="C10" s="6"/>
      <c r="D10" s="6"/>
      <c r="E10" s="6"/>
      <c r="F10" s="6"/>
      <c r="G10" s="5"/>
      <c r="H10" s="5"/>
      <c r="I10" s="5"/>
      <c r="J10" s="5"/>
      <c r="K10" s="5">
        <f>SUM(K2:K9)</f>
        <v>2731894.38</v>
      </c>
    </row>
    <row r="11" spans="1:12" x14ac:dyDescent="0.25">
      <c r="A11" s="10" t="s">
        <v>17</v>
      </c>
      <c r="B11" s="8"/>
      <c r="C11" s="7"/>
      <c r="D11" s="7"/>
      <c r="E11" s="7"/>
      <c r="F11" s="7"/>
      <c r="G11" s="7">
        <f>AVERAGE(G2:G9)</f>
        <v>38</v>
      </c>
      <c r="H11" s="7">
        <f t="shared" ref="H11:J11" si="5">AVERAGE(H2:H9)</f>
        <v>0</v>
      </c>
      <c r="I11" s="7">
        <f t="shared" si="5"/>
        <v>10</v>
      </c>
      <c r="J11" s="7">
        <f t="shared" si="5"/>
        <v>48</v>
      </c>
      <c r="K11" s="5"/>
    </row>
    <row r="12" spans="1:12" x14ac:dyDescent="0.25">
      <c r="B12" s="8"/>
      <c r="C12" s="5"/>
      <c r="D12" s="5"/>
      <c r="E12" s="5"/>
      <c r="F12" s="5"/>
      <c r="G12" s="5"/>
      <c r="H12" s="5"/>
      <c r="I12" s="5"/>
      <c r="J12" s="5"/>
      <c r="K12" s="5"/>
    </row>
    <row r="17" spans="7:7" x14ac:dyDescent="0.25">
      <c r="G17" s="3"/>
    </row>
  </sheetData>
  <pageMargins left="0.7" right="0.7" top="0.75" bottom="0.75" header="0.3" footer="0.3"/>
  <pageSetup orientation="portrait" r:id="rId1"/>
  <ignoredErrors>
    <ignoredError sqref="A2:A6 A7 A8:A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>
      <pane ySplit="2" topLeftCell="A3" activePane="bottomLeft" state="frozen"/>
      <selection pane="bottomLeft" activeCell="K2" sqref="K2"/>
    </sheetView>
  </sheetViews>
  <sheetFormatPr defaultColWidth="8.85546875" defaultRowHeight="15" x14ac:dyDescent="0.25"/>
  <cols>
    <col min="1" max="1" width="8.85546875" bestFit="1" customWidth="1"/>
    <col min="2" max="2" width="9.140625" bestFit="1" customWidth="1"/>
    <col min="3" max="3" width="10.7109375" bestFit="1" customWidth="1"/>
    <col min="4" max="6" width="9.7109375" bestFit="1" customWidth="1"/>
    <col min="7" max="7" width="12.7109375" bestFit="1" customWidth="1"/>
    <col min="8" max="8" width="10.28515625" bestFit="1" customWidth="1"/>
    <col min="9" max="9" width="9.5703125" bestFit="1" customWidth="1"/>
    <col min="10" max="10" width="15.5703125" bestFit="1" customWidth="1"/>
    <col min="11" max="11" width="12" bestFit="1" customWidth="1"/>
    <col min="12" max="12" width="6.42578125" bestFit="1" customWidth="1"/>
  </cols>
  <sheetData>
    <row r="1" spans="1:12" x14ac:dyDescent="0.25">
      <c r="A1" t="s">
        <v>1</v>
      </c>
      <c r="B1" t="s">
        <v>18</v>
      </c>
      <c r="C1" s="5" t="s">
        <v>0</v>
      </c>
      <c r="D1" s="5" t="s">
        <v>2</v>
      </c>
      <c r="E1" s="5" t="s">
        <v>3</v>
      </c>
      <c r="F1" s="5" t="s">
        <v>4</v>
      </c>
      <c r="G1" s="5" t="s">
        <v>13</v>
      </c>
      <c r="H1" s="5" t="s">
        <v>14</v>
      </c>
      <c r="I1" s="5" t="s">
        <v>15</v>
      </c>
      <c r="J1" s="5" t="s">
        <v>16</v>
      </c>
      <c r="K1" s="5" t="s">
        <v>20</v>
      </c>
      <c r="L1" s="7" t="s">
        <v>19</v>
      </c>
    </row>
    <row r="2" spans="1:12" x14ac:dyDescent="0.25">
      <c r="A2" s="11" t="s">
        <v>21</v>
      </c>
      <c r="B2" s="12">
        <v>5280.75</v>
      </c>
      <c r="C2" s="2">
        <v>43087</v>
      </c>
      <c r="D2" s="2">
        <v>43112</v>
      </c>
      <c r="E2" s="2">
        <v>43112</v>
      </c>
      <c r="F2" s="2">
        <v>43200</v>
      </c>
      <c r="G2" s="5">
        <f>DATEDIF(C2,D2,"d")</f>
        <v>25</v>
      </c>
      <c r="H2" s="5">
        <f>DATEDIF(D2,E2,"d")</f>
        <v>0</v>
      </c>
      <c r="I2" s="5">
        <f>DATEDIF(E2,F2,"d")</f>
        <v>88</v>
      </c>
      <c r="J2" s="5">
        <f>SUM(G2:I2)</f>
        <v>113</v>
      </c>
      <c r="K2" s="5">
        <f>J2*B2</f>
        <v>596724.75</v>
      </c>
      <c r="L2" s="9">
        <f>SUM(K2:K41)/SUM(B2:B41)</f>
        <v>107.03165225833241</v>
      </c>
    </row>
    <row r="3" spans="1:12" x14ac:dyDescent="0.25">
      <c r="A3" s="11" t="s">
        <v>22</v>
      </c>
      <c r="B3" s="12">
        <v>900.73</v>
      </c>
      <c r="C3" s="2">
        <v>43082</v>
      </c>
      <c r="D3" s="2">
        <v>43122</v>
      </c>
      <c r="E3" s="2">
        <v>43122</v>
      </c>
      <c r="F3" s="2">
        <v>43214</v>
      </c>
      <c r="G3" s="5">
        <f t="shared" ref="G3:G41" si="0">DATEDIF(C3,D3,"d")</f>
        <v>40</v>
      </c>
      <c r="H3" s="5">
        <f t="shared" ref="H3:H41" si="1">DATEDIF(D3,E3,"d")</f>
        <v>0</v>
      </c>
      <c r="I3" s="5">
        <f t="shared" ref="I3:I41" si="2">DATEDIF(E3,F3,"d")</f>
        <v>92</v>
      </c>
      <c r="J3" s="5">
        <f t="shared" ref="J3:J41" si="3">SUM(G3:I3)</f>
        <v>132</v>
      </c>
      <c r="K3" s="5">
        <f t="shared" ref="K3:K41" si="4">J3*B3</f>
        <v>118896.36</v>
      </c>
    </row>
    <row r="4" spans="1:12" x14ac:dyDescent="0.25">
      <c r="A4" s="11" t="s">
        <v>23</v>
      </c>
      <c r="B4" s="12">
        <v>7576.49</v>
      </c>
      <c r="C4" s="2">
        <v>43070</v>
      </c>
      <c r="D4" s="2">
        <v>43123</v>
      </c>
      <c r="E4" s="2">
        <v>43123</v>
      </c>
      <c r="F4" s="2">
        <v>43208</v>
      </c>
      <c r="G4" s="5">
        <f t="shared" si="0"/>
        <v>53</v>
      </c>
      <c r="H4" s="5">
        <f t="shared" si="1"/>
        <v>0</v>
      </c>
      <c r="I4" s="5">
        <f t="shared" si="2"/>
        <v>85</v>
      </c>
      <c r="J4" s="5">
        <f t="shared" si="3"/>
        <v>138</v>
      </c>
      <c r="K4" s="5">
        <f t="shared" si="4"/>
        <v>1045555.62</v>
      </c>
    </row>
    <row r="5" spans="1:12" x14ac:dyDescent="0.25">
      <c r="A5" s="11" t="s">
        <v>24</v>
      </c>
      <c r="B5" s="12">
        <v>3900</v>
      </c>
      <c r="C5" s="2">
        <v>43122</v>
      </c>
      <c r="D5" s="2">
        <v>43123</v>
      </c>
      <c r="E5" s="2">
        <v>43123</v>
      </c>
      <c r="F5" s="2">
        <v>43207</v>
      </c>
      <c r="G5" s="5">
        <f t="shared" si="0"/>
        <v>1</v>
      </c>
      <c r="H5" s="5">
        <f t="shared" si="1"/>
        <v>0</v>
      </c>
      <c r="I5" s="5">
        <f t="shared" si="2"/>
        <v>84</v>
      </c>
      <c r="J5" s="5">
        <f t="shared" si="3"/>
        <v>85</v>
      </c>
      <c r="K5" s="5">
        <f t="shared" si="4"/>
        <v>331500</v>
      </c>
    </row>
    <row r="6" spans="1:12" x14ac:dyDescent="0.25">
      <c r="A6" s="11" t="s">
        <v>25</v>
      </c>
      <c r="B6" s="12">
        <v>13773.04</v>
      </c>
      <c r="C6" s="2">
        <v>43028</v>
      </c>
      <c r="D6" s="2">
        <v>43123</v>
      </c>
      <c r="E6" s="2">
        <v>43123</v>
      </c>
      <c r="F6" s="2">
        <v>43209</v>
      </c>
      <c r="G6" s="5">
        <f t="shared" si="0"/>
        <v>95</v>
      </c>
      <c r="H6" s="5">
        <f t="shared" si="1"/>
        <v>0</v>
      </c>
      <c r="I6" s="5">
        <f t="shared" si="2"/>
        <v>86</v>
      </c>
      <c r="J6" s="5">
        <f t="shared" si="3"/>
        <v>181</v>
      </c>
      <c r="K6" s="5">
        <f t="shared" si="4"/>
        <v>2492920.2400000002</v>
      </c>
    </row>
    <row r="7" spans="1:12" x14ac:dyDescent="0.25">
      <c r="A7" s="11" t="s">
        <v>26</v>
      </c>
      <c r="B7" s="12">
        <v>1204</v>
      </c>
      <c r="C7" s="2">
        <v>43117</v>
      </c>
      <c r="D7" s="2">
        <v>43123</v>
      </c>
      <c r="E7" s="2">
        <v>43123</v>
      </c>
      <c r="F7" s="2">
        <v>43214</v>
      </c>
      <c r="G7" s="5">
        <f t="shared" si="0"/>
        <v>6</v>
      </c>
      <c r="H7" s="5">
        <f t="shared" si="1"/>
        <v>0</v>
      </c>
      <c r="I7" s="5">
        <f t="shared" si="2"/>
        <v>91</v>
      </c>
      <c r="J7" s="5">
        <f t="shared" si="3"/>
        <v>97</v>
      </c>
      <c r="K7" s="5">
        <f t="shared" si="4"/>
        <v>116788</v>
      </c>
    </row>
    <row r="8" spans="1:12" x14ac:dyDescent="0.25">
      <c r="A8" s="11" t="s">
        <v>27</v>
      </c>
      <c r="B8" s="12">
        <v>21712.959999999999</v>
      </c>
      <c r="C8" s="2">
        <v>43067</v>
      </c>
      <c r="D8" s="2">
        <v>43124</v>
      </c>
      <c r="E8" s="2">
        <v>43124</v>
      </c>
      <c r="F8" s="2">
        <v>43200</v>
      </c>
      <c r="G8" s="5">
        <f t="shared" si="0"/>
        <v>57</v>
      </c>
      <c r="H8" s="5">
        <f t="shared" si="1"/>
        <v>0</v>
      </c>
      <c r="I8" s="5">
        <f t="shared" si="2"/>
        <v>76</v>
      </c>
      <c r="J8" s="5">
        <f t="shared" si="3"/>
        <v>133</v>
      </c>
      <c r="K8" s="5">
        <f t="shared" si="4"/>
        <v>2887823.6799999997</v>
      </c>
    </row>
    <row r="9" spans="1:12" x14ac:dyDescent="0.25">
      <c r="A9" s="11" t="s">
        <v>28</v>
      </c>
      <c r="B9" s="12">
        <v>2847</v>
      </c>
      <c r="C9" s="2">
        <v>43084</v>
      </c>
      <c r="D9" s="2">
        <v>43124</v>
      </c>
      <c r="E9" s="2">
        <v>43124</v>
      </c>
      <c r="F9" s="2">
        <v>43209</v>
      </c>
      <c r="G9" s="5">
        <f t="shared" si="0"/>
        <v>40</v>
      </c>
      <c r="H9" s="5">
        <f t="shared" si="1"/>
        <v>0</v>
      </c>
      <c r="I9" s="5">
        <f t="shared" si="2"/>
        <v>85</v>
      </c>
      <c r="J9" s="5">
        <f t="shared" si="3"/>
        <v>125</v>
      </c>
      <c r="K9" s="5">
        <f t="shared" si="4"/>
        <v>355875</v>
      </c>
    </row>
    <row r="10" spans="1:12" x14ac:dyDescent="0.25">
      <c r="A10" s="11" t="s">
        <v>29</v>
      </c>
      <c r="B10" s="12">
        <v>969.52</v>
      </c>
      <c r="C10" s="2">
        <v>43069</v>
      </c>
      <c r="D10" s="2">
        <v>43131</v>
      </c>
      <c r="E10" s="2">
        <v>43131</v>
      </c>
      <c r="F10" s="2">
        <v>43209</v>
      </c>
      <c r="G10" s="5">
        <f t="shared" si="0"/>
        <v>62</v>
      </c>
      <c r="H10" s="5">
        <f t="shared" si="1"/>
        <v>0</v>
      </c>
      <c r="I10" s="5">
        <f t="shared" si="2"/>
        <v>78</v>
      </c>
      <c r="J10" s="5">
        <f t="shared" si="3"/>
        <v>140</v>
      </c>
      <c r="K10" s="5">
        <f t="shared" si="4"/>
        <v>135732.79999999999</v>
      </c>
    </row>
    <row r="11" spans="1:12" x14ac:dyDescent="0.25">
      <c r="A11" s="11" t="s">
        <v>30</v>
      </c>
      <c r="B11" s="12">
        <v>1960</v>
      </c>
      <c r="C11" s="2">
        <v>43129</v>
      </c>
      <c r="D11" s="2">
        <v>43131</v>
      </c>
      <c r="E11" s="2">
        <v>43131</v>
      </c>
      <c r="F11" s="2">
        <v>43206</v>
      </c>
      <c r="G11" s="5">
        <f t="shared" si="0"/>
        <v>2</v>
      </c>
      <c r="H11" s="5">
        <f t="shared" si="1"/>
        <v>0</v>
      </c>
      <c r="I11" s="5">
        <f t="shared" si="2"/>
        <v>75</v>
      </c>
      <c r="J11" s="5">
        <f t="shared" si="3"/>
        <v>77</v>
      </c>
      <c r="K11" s="5">
        <f t="shared" si="4"/>
        <v>150920</v>
      </c>
    </row>
    <row r="12" spans="1:12" x14ac:dyDescent="0.25">
      <c r="A12" s="11" t="s">
        <v>31</v>
      </c>
      <c r="B12" s="12">
        <v>14562.49</v>
      </c>
      <c r="C12" s="2">
        <v>43116</v>
      </c>
      <c r="D12" s="2">
        <v>43151</v>
      </c>
      <c r="E12" s="2">
        <v>43151</v>
      </c>
      <c r="F12" s="2">
        <v>43207</v>
      </c>
      <c r="G12" s="5">
        <f t="shared" si="0"/>
        <v>35</v>
      </c>
      <c r="H12" s="5">
        <f t="shared" si="1"/>
        <v>0</v>
      </c>
      <c r="I12" s="5">
        <f t="shared" si="2"/>
        <v>56</v>
      </c>
      <c r="J12" s="5">
        <f t="shared" si="3"/>
        <v>91</v>
      </c>
      <c r="K12" s="5">
        <f t="shared" si="4"/>
        <v>1325186.5900000001</v>
      </c>
    </row>
    <row r="13" spans="1:12" x14ac:dyDescent="0.25">
      <c r="A13" s="11" t="s">
        <v>32</v>
      </c>
      <c r="B13" s="12">
        <v>5826.8</v>
      </c>
      <c r="C13" s="2">
        <v>43126</v>
      </c>
      <c r="D13" s="2">
        <v>43151</v>
      </c>
      <c r="E13" s="2">
        <v>43151</v>
      </c>
      <c r="F13" s="2">
        <v>43200</v>
      </c>
      <c r="G13" s="5">
        <f t="shared" si="0"/>
        <v>25</v>
      </c>
      <c r="H13" s="5">
        <f t="shared" si="1"/>
        <v>0</v>
      </c>
      <c r="I13" s="5">
        <f t="shared" si="2"/>
        <v>49</v>
      </c>
      <c r="J13" s="5">
        <f t="shared" si="3"/>
        <v>74</v>
      </c>
      <c r="K13" s="5">
        <f t="shared" si="4"/>
        <v>431183.2</v>
      </c>
    </row>
    <row r="14" spans="1:12" x14ac:dyDescent="0.25">
      <c r="A14" s="11" t="s">
        <v>33</v>
      </c>
      <c r="B14" s="12">
        <v>18461.84</v>
      </c>
      <c r="C14" s="2">
        <v>43084</v>
      </c>
      <c r="D14" s="2">
        <v>43151</v>
      </c>
      <c r="E14" s="2">
        <v>43151</v>
      </c>
      <c r="F14" s="2">
        <v>43207</v>
      </c>
      <c r="G14" s="5">
        <f t="shared" si="0"/>
        <v>67</v>
      </c>
      <c r="H14" s="5">
        <f t="shared" si="1"/>
        <v>0</v>
      </c>
      <c r="I14" s="5">
        <f t="shared" si="2"/>
        <v>56</v>
      </c>
      <c r="J14" s="5">
        <f t="shared" si="3"/>
        <v>123</v>
      </c>
      <c r="K14" s="5">
        <f t="shared" si="4"/>
        <v>2270806.3199999998</v>
      </c>
    </row>
    <row r="15" spans="1:12" x14ac:dyDescent="0.25">
      <c r="A15" s="11" t="s">
        <v>34</v>
      </c>
      <c r="B15" s="12">
        <v>6132</v>
      </c>
      <c r="C15" s="2">
        <v>43151</v>
      </c>
      <c r="D15" s="2">
        <v>43151</v>
      </c>
      <c r="E15" s="2">
        <v>43151</v>
      </c>
      <c r="F15" s="2">
        <v>43216</v>
      </c>
      <c r="G15" s="5">
        <f t="shared" si="0"/>
        <v>0</v>
      </c>
      <c r="H15" s="5">
        <f t="shared" si="1"/>
        <v>0</v>
      </c>
      <c r="I15" s="5">
        <f t="shared" si="2"/>
        <v>65</v>
      </c>
      <c r="J15" s="5">
        <f t="shared" si="3"/>
        <v>65</v>
      </c>
      <c r="K15" s="5">
        <f t="shared" si="4"/>
        <v>398580</v>
      </c>
    </row>
    <row r="16" spans="1:12" x14ac:dyDescent="0.25">
      <c r="A16" s="11" t="s">
        <v>35</v>
      </c>
      <c r="B16" s="12">
        <v>17075.5</v>
      </c>
      <c r="C16" s="2">
        <v>43125</v>
      </c>
      <c r="D16" s="2">
        <v>43151</v>
      </c>
      <c r="E16" s="2">
        <v>43151</v>
      </c>
      <c r="F16" s="2">
        <v>43202</v>
      </c>
      <c r="G16" s="5">
        <f t="shared" si="0"/>
        <v>26</v>
      </c>
      <c r="H16" s="5">
        <f t="shared" si="1"/>
        <v>0</v>
      </c>
      <c r="I16" s="5">
        <f t="shared" si="2"/>
        <v>51</v>
      </c>
      <c r="J16" s="5">
        <f t="shared" si="3"/>
        <v>77</v>
      </c>
      <c r="K16" s="5">
        <f t="shared" si="4"/>
        <v>1314813.5</v>
      </c>
    </row>
    <row r="17" spans="1:11" x14ac:dyDescent="0.25">
      <c r="A17" s="11" t="s">
        <v>36</v>
      </c>
      <c r="B17" s="12">
        <v>1100</v>
      </c>
      <c r="C17" s="2">
        <v>43120</v>
      </c>
      <c r="D17" s="2">
        <v>43155</v>
      </c>
      <c r="E17" s="2">
        <v>43155</v>
      </c>
      <c r="F17" s="2">
        <v>43214</v>
      </c>
      <c r="G17" s="5">
        <f t="shared" si="0"/>
        <v>35</v>
      </c>
      <c r="H17" s="5">
        <f t="shared" si="1"/>
        <v>0</v>
      </c>
      <c r="I17" s="5">
        <f t="shared" si="2"/>
        <v>59</v>
      </c>
      <c r="J17" s="5">
        <f t="shared" si="3"/>
        <v>94</v>
      </c>
      <c r="K17" s="5">
        <f t="shared" si="4"/>
        <v>103400</v>
      </c>
    </row>
    <row r="18" spans="1:11" x14ac:dyDescent="0.25">
      <c r="A18" s="11" t="s">
        <v>37</v>
      </c>
      <c r="B18" s="12">
        <v>600</v>
      </c>
      <c r="C18" s="2">
        <v>43120</v>
      </c>
      <c r="D18" s="2">
        <v>43155</v>
      </c>
      <c r="E18" s="2">
        <v>43155</v>
      </c>
      <c r="F18" s="2">
        <v>43216</v>
      </c>
      <c r="G18" s="5">
        <f t="shared" si="0"/>
        <v>35</v>
      </c>
      <c r="H18" s="5">
        <f t="shared" si="1"/>
        <v>0</v>
      </c>
      <c r="I18" s="5">
        <f t="shared" si="2"/>
        <v>61</v>
      </c>
      <c r="J18" s="5">
        <f t="shared" si="3"/>
        <v>96</v>
      </c>
      <c r="K18" s="5">
        <f t="shared" si="4"/>
        <v>57600</v>
      </c>
    </row>
    <row r="19" spans="1:11" x14ac:dyDescent="0.25">
      <c r="A19" s="11" t="s">
        <v>38</v>
      </c>
      <c r="B19" s="12">
        <v>10676.5</v>
      </c>
      <c r="C19" s="2">
        <v>43106</v>
      </c>
      <c r="D19" s="2">
        <v>43159</v>
      </c>
      <c r="E19" s="2">
        <v>43159</v>
      </c>
      <c r="F19" s="2">
        <v>43209</v>
      </c>
      <c r="G19" s="5">
        <f t="shared" si="0"/>
        <v>53</v>
      </c>
      <c r="H19" s="5">
        <f t="shared" si="1"/>
        <v>0</v>
      </c>
      <c r="I19" s="5">
        <f t="shared" si="2"/>
        <v>50</v>
      </c>
      <c r="J19" s="5">
        <f t="shared" si="3"/>
        <v>103</v>
      </c>
      <c r="K19" s="5">
        <f t="shared" si="4"/>
        <v>1099679.5</v>
      </c>
    </row>
    <row r="20" spans="1:11" x14ac:dyDescent="0.25">
      <c r="A20" s="11" t="s">
        <v>39</v>
      </c>
      <c r="B20" s="12">
        <v>22065.24</v>
      </c>
      <c r="C20" s="2">
        <v>43124</v>
      </c>
      <c r="D20" s="2">
        <v>43159</v>
      </c>
      <c r="E20" s="2">
        <v>43159</v>
      </c>
      <c r="F20" s="2">
        <v>43201</v>
      </c>
      <c r="G20" s="5">
        <f t="shared" si="0"/>
        <v>35</v>
      </c>
      <c r="H20" s="5">
        <f t="shared" si="1"/>
        <v>0</v>
      </c>
      <c r="I20" s="5">
        <f t="shared" si="2"/>
        <v>42</v>
      </c>
      <c r="J20" s="5">
        <f t="shared" si="3"/>
        <v>77</v>
      </c>
      <c r="K20" s="5">
        <f t="shared" si="4"/>
        <v>1699023.4800000002</v>
      </c>
    </row>
    <row r="21" spans="1:11" x14ac:dyDescent="0.25">
      <c r="A21" s="11" t="s">
        <v>40</v>
      </c>
      <c r="B21" s="12">
        <v>1046.33</v>
      </c>
      <c r="C21" s="2">
        <v>43117</v>
      </c>
      <c r="D21" s="2">
        <v>43159</v>
      </c>
      <c r="E21" s="2">
        <v>43159</v>
      </c>
      <c r="F21" s="2">
        <v>43214</v>
      </c>
      <c r="G21" s="5">
        <f t="shared" si="0"/>
        <v>42</v>
      </c>
      <c r="H21" s="5">
        <f t="shared" si="1"/>
        <v>0</v>
      </c>
      <c r="I21" s="5">
        <f t="shared" si="2"/>
        <v>55</v>
      </c>
      <c r="J21" s="5">
        <f t="shared" si="3"/>
        <v>97</v>
      </c>
      <c r="K21" s="5">
        <f t="shared" si="4"/>
        <v>101494.01</v>
      </c>
    </row>
    <row r="22" spans="1:11" x14ac:dyDescent="0.25">
      <c r="A22" s="11" t="s">
        <v>41</v>
      </c>
      <c r="B22" s="12">
        <v>26344.36</v>
      </c>
      <c r="C22" s="2">
        <v>43131</v>
      </c>
      <c r="D22" s="2">
        <v>43168</v>
      </c>
      <c r="E22" s="2">
        <v>43168</v>
      </c>
      <c r="F22" s="2">
        <v>43215</v>
      </c>
      <c r="G22" s="5">
        <f t="shared" si="0"/>
        <v>37</v>
      </c>
      <c r="H22" s="5">
        <f t="shared" si="1"/>
        <v>0</v>
      </c>
      <c r="I22" s="5">
        <f t="shared" si="2"/>
        <v>47</v>
      </c>
      <c r="J22" s="5">
        <f t="shared" si="3"/>
        <v>84</v>
      </c>
      <c r="K22" s="5">
        <f t="shared" si="4"/>
        <v>2212926.2400000002</v>
      </c>
    </row>
    <row r="23" spans="1:11" x14ac:dyDescent="0.25">
      <c r="A23" s="11" t="s">
        <v>42</v>
      </c>
      <c r="B23" s="12">
        <v>18969.509999999998</v>
      </c>
      <c r="C23" s="2">
        <v>42921</v>
      </c>
      <c r="D23" s="2">
        <v>43168</v>
      </c>
      <c r="E23" s="2">
        <v>43168</v>
      </c>
      <c r="F23" s="2">
        <v>43200</v>
      </c>
      <c r="G23" s="5">
        <f t="shared" si="0"/>
        <v>247</v>
      </c>
      <c r="H23" s="5">
        <f t="shared" si="1"/>
        <v>0</v>
      </c>
      <c r="I23" s="5">
        <f t="shared" si="2"/>
        <v>32</v>
      </c>
      <c r="J23" s="5">
        <f t="shared" si="3"/>
        <v>279</v>
      </c>
      <c r="K23" s="5">
        <f t="shared" si="4"/>
        <v>5292493.2899999991</v>
      </c>
    </row>
    <row r="24" spans="1:11" x14ac:dyDescent="0.25">
      <c r="A24" s="11" t="s">
        <v>43</v>
      </c>
      <c r="B24" s="12">
        <v>34791.06</v>
      </c>
      <c r="C24" s="2">
        <v>43138</v>
      </c>
      <c r="D24" s="2">
        <v>43171</v>
      </c>
      <c r="E24" s="2">
        <v>43171</v>
      </c>
      <c r="F24" s="2">
        <v>43210</v>
      </c>
      <c r="G24" s="5">
        <f t="shared" si="0"/>
        <v>33</v>
      </c>
      <c r="H24" s="5">
        <f t="shared" si="1"/>
        <v>0</v>
      </c>
      <c r="I24" s="5">
        <f t="shared" si="2"/>
        <v>39</v>
      </c>
      <c r="J24" s="5">
        <f t="shared" si="3"/>
        <v>72</v>
      </c>
      <c r="K24" s="5">
        <f t="shared" si="4"/>
        <v>2504956.3199999998</v>
      </c>
    </row>
    <row r="25" spans="1:11" x14ac:dyDescent="0.25">
      <c r="A25" s="11" t="s">
        <v>44</v>
      </c>
      <c r="B25" s="12">
        <v>19185</v>
      </c>
      <c r="C25" s="2">
        <v>43059</v>
      </c>
      <c r="D25" s="2">
        <v>43173</v>
      </c>
      <c r="E25" s="2">
        <v>43173</v>
      </c>
      <c r="F25" s="2">
        <v>43192</v>
      </c>
      <c r="G25" s="5">
        <f t="shared" si="0"/>
        <v>114</v>
      </c>
      <c r="H25" s="5">
        <f t="shared" si="1"/>
        <v>0</v>
      </c>
      <c r="I25" s="5">
        <f t="shared" si="2"/>
        <v>19</v>
      </c>
      <c r="J25" s="5">
        <f t="shared" si="3"/>
        <v>133</v>
      </c>
      <c r="K25" s="5">
        <f t="shared" si="4"/>
        <v>2551605</v>
      </c>
    </row>
    <row r="26" spans="1:11" x14ac:dyDescent="0.25">
      <c r="A26" s="11" t="s">
        <v>45</v>
      </c>
      <c r="B26" s="12">
        <v>9540</v>
      </c>
      <c r="C26" s="2">
        <v>43059</v>
      </c>
      <c r="D26" s="2">
        <v>43173</v>
      </c>
      <c r="E26" s="2">
        <v>43173</v>
      </c>
      <c r="F26" s="2">
        <v>43192</v>
      </c>
      <c r="G26" s="5">
        <f t="shared" si="0"/>
        <v>114</v>
      </c>
      <c r="H26" s="5">
        <f t="shared" si="1"/>
        <v>0</v>
      </c>
      <c r="I26" s="5">
        <f t="shared" si="2"/>
        <v>19</v>
      </c>
      <c r="J26" s="5">
        <f t="shared" si="3"/>
        <v>133</v>
      </c>
      <c r="K26" s="5">
        <f t="shared" si="4"/>
        <v>1268820</v>
      </c>
    </row>
    <row r="27" spans="1:11" x14ac:dyDescent="0.25">
      <c r="A27" s="11" t="s">
        <v>46</v>
      </c>
      <c r="B27" s="12">
        <v>2669.96</v>
      </c>
      <c r="C27" s="2">
        <v>43161</v>
      </c>
      <c r="D27" s="2">
        <v>43179</v>
      </c>
      <c r="E27" s="2">
        <v>43179</v>
      </c>
      <c r="F27" s="2">
        <v>43201</v>
      </c>
      <c r="G27" s="5">
        <f t="shared" si="0"/>
        <v>18</v>
      </c>
      <c r="H27" s="5">
        <f t="shared" si="1"/>
        <v>0</v>
      </c>
      <c r="I27" s="5">
        <f t="shared" si="2"/>
        <v>22</v>
      </c>
      <c r="J27" s="5">
        <f t="shared" si="3"/>
        <v>40</v>
      </c>
      <c r="K27" s="5">
        <f t="shared" si="4"/>
        <v>106798.39999999999</v>
      </c>
    </row>
    <row r="28" spans="1:11" x14ac:dyDescent="0.25">
      <c r="A28" s="11" t="s">
        <v>47</v>
      </c>
      <c r="B28" s="12">
        <v>3072.01</v>
      </c>
      <c r="C28" s="2">
        <v>42899</v>
      </c>
      <c r="D28" s="2">
        <v>43179</v>
      </c>
      <c r="E28" s="2">
        <v>43179</v>
      </c>
      <c r="F28" s="2">
        <v>43200</v>
      </c>
      <c r="G28" s="5">
        <f t="shared" si="0"/>
        <v>280</v>
      </c>
      <c r="H28" s="5">
        <f t="shared" si="1"/>
        <v>0</v>
      </c>
      <c r="I28" s="5">
        <f t="shared" si="2"/>
        <v>21</v>
      </c>
      <c r="J28" s="5">
        <f t="shared" si="3"/>
        <v>301</v>
      </c>
      <c r="K28" s="5">
        <f t="shared" si="4"/>
        <v>924675.01</v>
      </c>
    </row>
    <row r="29" spans="1:11" x14ac:dyDescent="0.25">
      <c r="A29" s="11" t="s">
        <v>48</v>
      </c>
      <c r="B29" s="12">
        <v>2374</v>
      </c>
      <c r="C29" s="2">
        <v>43185</v>
      </c>
      <c r="D29" s="2">
        <v>43195</v>
      </c>
      <c r="E29" s="2">
        <v>43195</v>
      </c>
      <c r="F29" s="2">
        <v>43201</v>
      </c>
      <c r="G29" s="5">
        <f t="shared" si="0"/>
        <v>10</v>
      </c>
      <c r="H29" s="5">
        <f t="shared" si="1"/>
        <v>0</v>
      </c>
      <c r="I29" s="5">
        <f t="shared" si="2"/>
        <v>6</v>
      </c>
      <c r="J29" s="5">
        <f t="shared" si="3"/>
        <v>16</v>
      </c>
      <c r="K29" s="5">
        <f t="shared" si="4"/>
        <v>37984</v>
      </c>
    </row>
    <row r="30" spans="1:11" x14ac:dyDescent="0.25">
      <c r="A30" s="11" t="s">
        <v>49</v>
      </c>
      <c r="B30" s="12">
        <v>10679.94</v>
      </c>
      <c r="C30" s="2">
        <v>43165</v>
      </c>
      <c r="D30" s="2">
        <v>43196</v>
      </c>
      <c r="E30" s="2">
        <v>43196</v>
      </c>
      <c r="F30" s="2">
        <v>43206</v>
      </c>
      <c r="G30" s="5">
        <f t="shared" si="0"/>
        <v>31</v>
      </c>
      <c r="H30" s="5">
        <f t="shared" si="1"/>
        <v>0</v>
      </c>
      <c r="I30" s="5">
        <f t="shared" si="2"/>
        <v>10</v>
      </c>
      <c r="J30" s="5">
        <f t="shared" si="3"/>
        <v>41</v>
      </c>
      <c r="K30" s="5">
        <f t="shared" si="4"/>
        <v>437877.54000000004</v>
      </c>
    </row>
    <row r="31" spans="1:11" x14ac:dyDescent="0.25">
      <c r="A31" s="11" t="s">
        <v>50</v>
      </c>
      <c r="B31" s="12">
        <v>4234.3999999999996</v>
      </c>
      <c r="C31" s="2">
        <v>43157</v>
      </c>
      <c r="D31" s="2">
        <v>43196</v>
      </c>
      <c r="E31" s="2">
        <v>43196</v>
      </c>
      <c r="F31" s="2">
        <v>43196</v>
      </c>
      <c r="G31" s="5">
        <f t="shared" si="0"/>
        <v>39</v>
      </c>
      <c r="H31" s="5">
        <f t="shared" si="1"/>
        <v>0</v>
      </c>
      <c r="I31" s="5">
        <f t="shared" si="2"/>
        <v>0</v>
      </c>
      <c r="J31" s="5">
        <f t="shared" si="3"/>
        <v>39</v>
      </c>
      <c r="K31" s="5">
        <f t="shared" si="4"/>
        <v>165141.59999999998</v>
      </c>
    </row>
    <row r="32" spans="1:11" x14ac:dyDescent="0.25">
      <c r="A32" s="11" t="s">
        <v>51</v>
      </c>
      <c r="B32" s="12">
        <v>9253.65</v>
      </c>
      <c r="C32" s="2">
        <v>43158</v>
      </c>
      <c r="D32" s="2">
        <v>43196</v>
      </c>
      <c r="E32" s="2">
        <v>43196</v>
      </c>
      <c r="F32" s="2">
        <v>43196</v>
      </c>
      <c r="G32" s="5">
        <f t="shared" si="0"/>
        <v>38</v>
      </c>
      <c r="H32" s="5">
        <f t="shared" si="1"/>
        <v>0</v>
      </c>
      <c r="I32" s="5">
        <f t="shared" si="2"/>
        <v>0</v>
      </c>
      <c r="J32" s="5">
        <f t="shared" si="3"/>
        <v>38</v>
      </c>
      <c r="K32" s="5">
        <f t="shared" si="4"/>
        <v>351638.7</v>
      </c>
    </row>
    <row r="33" spans="1:11" x14ac:dyDescent="0.25">
      <c r="A33" s="11" t="s">
        <v>52</v>
      </c>
      <c r="B33" s="12">
        <v>2493.8000000000002</v>
      </c>
      <c r="C33" s="2">
        <v>43158</v>
      </c>
      <c r="D33" s="2">
        <v>43196</v>
      </c>
      <c r="E33" s="2">
        <v>43196</v>
      </c>
      <c r="F33" s="2">
        <v>43210</v>
      </c>
      <c r="G33" s="5">
        <f t="shared" si="0"/>
        <v>38</v>
      </c>
      <c r="H33" s="5">
        <f t="shared" si="1"/>
        <v>0</v>
      </c>
      <c r="I33" s="5">
        <f t="shared" si="2"/>
        <v>14</v>
      </c>
      <c r="J33" s="5">
        <f t="shared" si="3"/>
        <v>52</v>
      </c>
      <c r="K33" s="5">
        <f t="shared" si="4"/>
        <v>129677.6</v>
      </c>
    </row>
    <row r="34" spans="1:11" x14ac:dyDescent="0.25">
      <c r="A34" s="11" t="s">
        <v>53</v>
      </c>
      <c r="B34" s="12">
        <v>1484.81</v>
      </c>
      <c r="C34" s="2">
        <v>43139</v>
      </c>
      <c r="D34" s="2">
        <v>43196</v>
      </c>
      <c r="E34" s="2">
        <v>43196</v>
      </c>
      <c r="F34" s="2">
        <v>43209</v>
      </c>
      <c r="G34" s="5">
        <f t="shared" si="0"/>
        <v>57</v>
      </c>
      <c r="H34" s="5">
        <f t="shared" si="1"/>
        <v>0</v>
      </c>
      <c r="I34" s="5">
        <f t="shared" si="2"/>
        <v>13</v>
      </c>
      <c r="J34" s="5">
        <f t="shared" si="3"/>
        <v>70</v>
      </c>
      <c r="K34" s="5">
        <f t="shared" si="4"/>
        <v>103936.7</v>
      </c>
    </row>
    <row r="35" spans="1:11" x14ac:dyDescent="0.25">
      <c r="A35" s="11" t="s">
        <v>54</v>
      </c>
      <c r="B35" s="12">
        <v>1032</v>
      </c>
      <c r="C35" s="2">
        <v>43143</v>
      </c>
      <c r="D35" s="2">
        <v>43196</v>
      </c>
      <c r="E35" s="2">
        <v>43196</v>
      </c>
      <c r="F35" s="2">
        <v>43208</v>
      </c>
      <c r="G35" s="5">
        <f t="shared" si="0"/>
        <v>53</v>
      </c>
      <c r="H35" s="5">
        <f t="shared" si="1"/>
        <v>0</v>
      </c>
      <c r="I35" s="5">
        <f t="shared" si="2"/>
        <v>12</v>
      </c>
      <c r="J35" s="5">
        <f t="shared" si="3"/>
        <v>65</v>
      </c>
      <c r="K35" s="5">
        <f t="shared" si="4"/>
        <v>67080</v>
      </c>
    </row>
    <row r="36" spans="1:11" x14ac:dyDescent="0.25">
      <c r="A36" s="11" t="s">
        <v>55</v>
      </c>
      <c r="B36" s="12">
        <v>5227</v>
      </c>
      <c r="C36" s="2">
        <v>43154</v>
      </c>
      <c r="D36" s="2">
        <v>43196</v>
      </c>
      <c r="E36" s="2">
        <v>43196</v>
      </c>
      <c r="F36" s="2">
        <v>43206</v>
      </c>
      <c r="G36" s="5">
        <f t="shared" si="0"/>
        <v>42</v>
      </c>
      <c r="H36" s="5">
        <f t="shared" si="1"/>
        <v>0</v>
      </c>
      <c r="I36" s="5">
        <f t="shared" si="2"/>
        <v>10</v>
      </c>
      <c r="J36" s="5">
        <f t="shared" si="3"/>
        <v>52</v>
      </c>
      <c r="K36" s="5">
        <f t="shared" si="4"/>
        <v>271804</v>
      </c>
    </row>
    <row r="37" spans="1:11" x14ac:dyDescent="0.25">
      <c r="A37" s="11" t="s">
        <v>56</v>
      </c>
      <c r="B37" s="12">
        <v>4000</v>
      </c>
      <c r="C37" s="2">
        <v>43117</v>
      </c>
      <c r="D37" s="2">
        <v>43180</v>
      </c>
      <c r="E37" s="2">
        <v>43180</v>
      </c>
      <c r="F37" s="2">
        <v>43216</v>
      </c>
      <c r="G37" s="5">
        <f t="shared" si="0"/>
        <v>63</v>
      </c>
      <c r="H37" s="5">
        <f t="shared" si="1"/>
        <v>0</v>
      </c>
      <c r="I37" s="5">
        <f t="shared" si="2"/>
        <v>36</v>
      </c>
      <c r="J37" s="5">
        <f t="shared" si="3"/>
        <v>99</v>
      </c>
      <c r="K37" s="5">
        <f t="shared" si="4"/>
        <v>396000</v>
      </c>
    </row>
    <row r="38" spans="1:11" x14ac:dyDescent="0.25">
      <c r="A38" s="11" t="s">
        <v>57</v>
      </c>
      <c r="B38" s="12">
        <v>596.38</v>
      </c>
      <c r="C38" s="2">
        <v>43151</v>
      </c>
      <c r="D38" s="2">
        <v>43196</v>
      </c>
      <c r="E38" s="2">
        <v>43196</v>
      </c>
      <c r="F38" s="2">
        <v>43216</v>
      </c>
      <c r="G38" s="5">
        <f t="shared" si="0"/>
        <v>45</v>
      </c>
      <c r="H38" s="5">
        <f t="shared" si="1"/>
        <v>0</v>
      </c>
      <c r="I38" s="5">
        <f t="shared" si="2"/>
        <v>20</v>
      </c>
      <c r="J38" s="5">
        <f t="shared" si="3"/>
        <v>65</v>
      </c>
      <c r="K38" s="5">
        <f t="shared" si="4"/>
        <v>38764.699999999997</v>
      </c>
    </row>
    <row r="39" spans="1:11" x14ac:dyDescent="0.25">
      <c r="A39" s="11" t="s">
        <v>58</v>
      </c>
      <c r="B39" s="12">
        <v>954</v>
      </c>
      <c r="C39" s="2">
        <v>43151</v>
      </c>
      <c r="D39" s="2">
        <v>43196</v>
      </c>
      <c r="E39" s="2">
        <v>43196</v>
      </c>
      <c r="F39" s="2">
        <v>43216</v>
      </c>
      <c r="G39" s="5">
        <f t="shared" si="0"/>
        <v>45</v>
      </c>
      <c r="H39" s="5">
        <f t="shared" si="1"/>
        <v>0</v>
      </c>
      <c r="I39" s="5">
        <f t="shared" si="2"/>
        <v>20</v>
      </c>
      <c r="J39" s="5">
        <f t="shared" si="3"/>
        <v>65</v>
      </c>
      <c r="K39" s="5">
        <f t="shared" si="4"/>
        <v>62010</v>
      </c>
    </row>
    <row r="40" spans="1:11" x14ac:dyDescent="0.25">
      <c r="A40" s="11" t="s">
        <v>59</v>
      </c>
      <c r="B40" s="12">
        <v>6585</v>
      </c>
      <c r="C40" s="2">
        <v>43139</v>
      </c>
      <c r="D40" s="2">
        <v>43196</v>
      </c>
      <c r="E40" s="2">
        <v>43196</v>
      </c>
      <c r="F40" s="2">
        <v>43206</v>
      </c>
      <c r="G40" s="5">
        <f t="shared" si="0"/>
        <v>57</v>
      </c>
      <c r="H40" s="5">
        <f t="shared" si="1"/>
        <v>0</v>
      </c>
      <c r="I40" s="5">
        <f t="shared" si="2"/>
        <v>10</v>
      </c>
      <c r="J40" s="5">
        <f t="shared" si="3"/>
        <v>67</v>
      </c>
      <c r="K40" s="5">
        <f t="shared" si="4"/>
        <v>441195</v>
      </c>
    </row>
    <row r="41" spans="1:11" x14ac:dyDescent="0.25">
      <c r="A41" s="11" t="s">
        <v>60</v>
      </c>
      <c r="B41" s="12">
        <v>12703.1</v>
      </c>
      <c r="C41" s="2">
        <v>43111</v>
      </c>
      <c r="D41" s="2">
        <v>43196</v>
      </c>
      <c r="E41" s="2">
        <v>43196</v>
      </c>
      <c r="F41" s="2">
        <v>43216</v>
      </c>
      <c r="G41" s="5">
        <f t="shared" si="0"/>
        <v>85</v>
      </c>
      <c r="H41" s="5">
        <f t="shared" si="1"/>
        <v>0</v>
      </c>
      <c r="I41" s="5">
        <f t="shared" si="2"/>
        <v>20</v>
      </c>
      <c r="J41" s="5">
        <f t="shared" si="3"/>
        <v>105</v>
      </c>
      <c r="K41" s="5">
        <f t="shared" si="4"/>
        <v>1333825.5</v>
      </c>
    </row>
    <row r="42" spans="1:11" x14ac:dyDescent="0.25">
      <c r="A42" s="11"/>
      <c r="B42" s="12">
        <f>SUM(B2:B41)</f>
        <v>333861.17000000004</v>
      </c>
      <c r="C42" s="2"/>
      <c r="D42" s="2"/>
      <c r="E42" s="2"/>
      <c r="F42" s="2"/>
      <c r="G42" s="5"/>
      <c r="H42" s="5"/>
      <c r="I42" s="5"/>
      <c r="J42" s="5"/>
      <c r="K42" s="5">
        <f>SUM(K2:K41)</f>
        <v>35733712.650000006</v>
      </c>
    </row>
    <row r="43" spans="1:11" x14ac:dyDescent="0.25">
      <c r="A43" s="13" t="s">
        <v>61</v>
      </c>
      <c r="B43" s="4"/>
      <c r="C43" s="4"/>
      <c r="D43" s="4"/>
      <c r="E43" s="4"/>
      <c r="F43" s="4"/>
      <c r="G43" s="9">
        <f>AVERAGE(G2:G41)</f>
        <v>54.5</v>
      </c>
      <c r="H43" s="7">
        <f t="shared" ref="H43:J43" si="5">AVERAGE(H2:H41)</f>
        <v>0</v>
      </c>
      <c r="I43" s="9">
        <f t="shared" si="5"/>
        <v>43.85</v>
      </c>
      <c r="J43" s="9">
        <f t="shared" si="5"/>
        <v>98.35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"/>
  <sheetViews>
    <sheetView workbookViewId="0">
      <selection activeCell="A6" sqref="A6"/>
    </sheetView>
  </sheetViews>
  <sheetFormatPr defaultColWidth="8.85546875" defaultRowHeight="15" x14ac:dyDescent="0.25"/>
  <sheetData>
    <row r="5" spans="1:1" x14ac:dyDescent="0.25">
      <c r="A5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>
      <pane ySplit="2" topLeftCell="A36" activePane="bottomLeft" state="frozen"/>
      <selection pane="bottomLeft" activeCell="K43" sqref="K43"/>
    </sheetView>
  </sheetViews>
  <sheetFormatPr defaultColWidth="8.85546875" defaultRowHeight="15" x14ac:dyDescent="0.25"/>
  <cols>
    <col min="3" max="3" width="11.140625" bestFit="1" customWidth="1"/>
    <col min="4" max="5" width="9.140625" bestFit="1" customWidth="1"/>
    <col min="6" max="6" width="8.140625" bestFit="1" customWidth="1"/>
    <col min="7" max="7" width="11.140625" bestFit="1" customWidth="1"/>
    <col min="8" max="8" width="8.85546875" bestFit="1" customWidth="1"/>
    <col min="9" max="9" width="8.42578125" bestFit="1" customWidth="1"/>
    <col min="10" max="10" width="13.7109375" bestFit="1" customWidth="1"/>
    <col min="12" max="12" width="13" bestFit="1" customWidth="1"/>
  </cols>
  <sheetData>
    <row r="1" spans="1:12" x14ac:dyDescent="0.25">
      <c r="A1" t="s">
        <v>1</v>
      </c>
      <c r="B1" t="s">
        <v>18</v>
      </c>
      <c r="C1" s="5" t="s">
        <v>0</v>
      </c>
      <c r="D1" s="5" t="s">
        <v>2</v>
      </c>
      <c r="E1" s="5" t="s">
        <v>3</v>
      </c>
      <c r="F1" s="5" t="s">
        <v>4</v>
      </c>
      <c r="G1" s="5" t="s">
        <v>13</v>
      </c>
      <c r="H1" s="5" t="s">
        <v>14</v>
      </c>
      <c r="I1" s="5" t="s">
        <v>15</v>
      </c>
      <c r="J1" s="5" t="s">
        <v>16</v>
      </c>
      <c r="K1" s="5" t="s">
        <v>20</v>
      </c>
      <c r="L1" s="7" t="s">
        <v>19</v>
      </c>
    </row>
    <row r="2" spans="1:12" x14ac:dyDescent="0.25">
      <c r="A2" s="14" t="s">
        <v>63</v>
      </c>
      <c r="B2" s="8">
        <v>80.400000000000006</v>
      </c>
      <c r="C2" s="2">
        <v>43115</v>
      </c>
      <c r="D2" s="2">
        <v>43144</v>
      </c>
      <c r="E2" s="2">
        <v>43144</v>
      </c>
      <c r="F2" s="15">
        <v>43202</v>
      </c>
      <c r="G2" s="5">
        <f>DATEDIF(C2,D2,"d")</f>
        <v>29</v>
      </c>
      <c r="H2" s="5">
        <f>DATEDIF(D2,E2,"d")</f>
        <v>0</v>
      </c>
      <c r="I2" s="5">
        <f>DATEDIF(E2,F2,"d")</f>
        <v>58</v>
      </c>
      <c r="J2" s="5">
        <f>SUM(G2:I2)</f>
        <v>87</v>
      </c>
      <c r="K2" s="5">
        <f>J2*B2</f>
        <v>6994.8</v>
      </c>
      <c r="L2" s="9">
        <f>SUM(K2:K41)/SUM(B2:B41)</f>
        <v>86.754864522216778</v>
      </c>
    </row>
    <row r="3" spans="1:12" x14ac:dyDescent="0.25">
      <c r="A3" s="14" t="s">
        <v>64</v>
      </c>
      <c r="B3" s="8">
        <v>1633.1</v>
      </c>
      <c r="C3" s="2">
        <v>43143</v>
      </c>
      <c r="D3" s="2">
        <v>43152</v>
      </c>
      <c r="E3" s="2">
        <v>43152</v>
      </c>
      <c r="F3" s="15">
        <v>43213</v>
      </c>
      <c r="G3" s="5">
        <f t="shared" ref="G3:G41" si="0">DATEDIF(C3,D3,"d")</f>
        <v>9</v>
      </c>
      <c r="H3" s="5">
        <f t="shared" ref="H3:H41" si="1">DATEDIF(D3,E3,"d")</f>
        <v>0</v>
      </c>
      <c r="I3" s="5">
        <f t="shared" ref="I3:I41" si="2">DATEDIF(E3,F3,"d")</f>
        <v>61</v>
      </c>
      <c r="J3" s="5">
        <f t="shared" ref="J3:J41" si="3">SUM(G3:I3)</f>
        <v>70</v>
      </c>
      <c r="K3" s="5">
        <f t="shared" ref="K3:K41" si="4">J3*B3</f>
        <v>114317</v>
      </c>
    </row>
    <row r="4" spans="1:12" x14ac:dyDescent="0.25">
      <c r="A4" s="14" t="s">
        <v>65</v>
      </c>
      <c r="B4" s="8">
        <v>71.680000000000007</v>
      </c>
      <c r="C4" s="2">
        <v>43143</v>
      </c>
      <c r="D4" s="2">
        <v>43152</v>
      </c>
      <c r="E4" s="2">
        <v>43152</v>
      </c>
      <c r="F4" s="15">
        <v>43213</v>
      </c>
      <c r="G4" s="5">
        <f t="shared" si="0"/>
        <v>9</v>
      </c>
      <c r="H4" s="5">
        <f t="shared" si="1"/>
        <v>0</v>
      </c>
      <c r="I4" s="5">
        <f t="shared" si="2"/>
        <v>61</v>
      </c>
      <c r="J4" s="5">
        <f t="shared" si="3"/>
        <v>70</v>
      </c>
      <c r="K4" s="5">
        <f t="shared" si="4"/>
        <v>5017.6000000000004</v>
      </c>
    </row>
    <row r="5" spans="1:12" x14ac:dyDescent="0.25">
      <c r="A5" s="14" t="s">
        <v>66</v>
      </c>
      <c r="B5" s="8">
        <v>1534.19</v>
      </c>
      <c r="C5" s="2">
        <v>43129</v>
      </c>
      <c r="D5" s="2">
        <v>43152</v>
      </c>
      <c r="E5" s="2">
        <v>43152</v>
      </c>
      <c r="F5" s="15">
        <v>43213</v>
      </c>
      <c r="G5" s="5">
        <f t="shared" si="0"/>
        <v>23</v>
      </c>
      <c r="H5" s="5">
        <f t="shared" si="1"/>
        <v>0</v>
      </c>
      <c r="I5" s="5">
        <f t="shared" si="2"/>
        <v>61</v>
      </c>
      <c r="J5" s="5">
        <f t="shared" si="3"/>
        <v>84</v>
      </c>
      <c r="K5" s="5">
        <f t="shared" si="4"/>
        <v>128871.96</v>
      </c>
    </row>
    <row r="6" spans="1:12" x14ac:dyDescent="0.25">
      <c r="A6" s="14" t="s">
        <v>67</v>
      </c>
      <c r="B6" s="8">
        <v>2056</v>
      </c>
      <c r="C6" s="2">
        <v>43126</v>
      </c>
      <c r="D6" s="2">
        <v>43152</v>
      </c>
      <c r="E6" s="2">
        <v>43152</v>
      </c>
      <c r="F6" s="15">
        <v>43206</v>
      </c>
      <c r="G6" s="5">
        <f t="shared" si="0"/>
        <v>26</v>
      </c>
      <c r="H6" s="5">
        <f t="shared" si="1"/>
        <v>0</v>
      </c>
      <c r="I6" s="5">
        <f t="shared" si="2"/>
        <v>54</v>
      </c>
      <c r="J6" s="5">
        <f t="shared" si="3"/>
        <v>80</v>
      </c>
      <c r="K6" s="5">
        <f t="shared" si="4"/>
        <v>164480</v>
      </c>
    </row>
    <row r="7" spans="1:12" x14ac:dyDescent="0.25">
      <c r="A7" s="14" t="s">
        <v>68</v>
      </c>
      <c r="B7" s="8">
        <v>5324.22</v>
      </c>
      <c r="C7" s="2">
        <v>43125</v>
      </c>
      <c r="D7" s="2">
        <v>43152</v>
      </c>
      <c r="E7" s="2">
        <v>43152</v>
      </c>
      <c r="F7" s="15">
        <v>43213</v>
      </c>
      <c r="G7" s="5">
        <f t="shared" si="0"/>
        <v>27</v>
      </c>
      <c r="H7" s="5">
        <f t="shared" si="1"/>
        <v>0</v>
      </c>
      <c r="I7" s="5">
        <f t="shared" si="2"/>
        <v>61</v>
      </c>
      <c r="J7" s="5">
        <f t="shared" si="3"/>
        <v>88</v>
      </c>
      <c r="K7" s="5">
        <f t="shared" si="4"/>
        <v>468531.36000000004</v>
      </c>
    </row>
    <row r="8" spans="1:12" x14ac:dyDescent="0.25">
      <c r="A8" s="14" t="s">
        <v>69</v>
      </c>
      <c r="B8" s="8">
        <v>296.43</v>
      </c>
      <c r="C8" s="2">
        <v>43117</v>
      </c>
      <c r="D8" s="2">
        <v>43152</v>
      </c>
      <c r="E8" s="2">
        <v>43152</v>
      </c>
      <c r="F8" s="15">
        <v>43202</v>
      </c>
      <c r="G8" s="5">
        <f t="shared" si="0"/>
        <v>35</v>
      </c>
      <c r="H8" s="5">
        <f t="shared" si="1"/>
        <v>0</v>
      </c>
      <c r="I8" s="5">
        <f t="shared" si="2"/>
        <v>50</v>
      </c>
      <c r="J8" s="5">
        <f>SUM(G8:I8)</f>
        <v>85</v>
      </c>
      <c r="K8" s="5">
        <f t="shared" si="4"/>
        <v>25196.55</v>
      </c>
    </row>
    <row r="9" spans="1:12" x14ac:dyDescent="0.25">
      <c r="A9" s="14" t="s">
        <v>70</v>
      </c>
      <c r="B9" s="8">
        <v>628.6</v>
      </c>
      <c r="C9" s="2">
        <v>43110</v>
      </c>
      <c r="D9" s="2">
        <v>43152</v>
      </c>
      <c r="E9" s="2">
        <v>43152</v>
      </c>
      <c r="F9" s="15">
        <v>43202</v>
      </c>
      <c r="G9" s="5">
        <f t="shared" si="0"/>
        <v>42</v>
      </c>
      <c r="H9" s="5">
        <f t="shared" si="1"/>
        <v>0</v>
      </c>
      <c r="I9" s="5">
        <f t="shared" si="2"/>
        <v>50</v>
      </c>
      <c r="J9" s="5">
        <f t="shared" si="3"/>
        <v>92</v>
      </c>
      <c r="K9" s="5">
        <f t="shared" si="4"/>
        <v>57831.200000000004</v>
      </c>
    </row>
    <row r="10" spans="1:12" x14ac:dyDescent="0.25">
      <c r="A10" s="14" t="s">
        <v>71</v>
      </c>
      <c r="B10" s="8">
        <v>1602.4</v>
      </c>
      <c r="C10" s="2">
        <v>43110</v>
      </c>
      <c r="D10" s="2">
        <v>43152</v>
      </c>
      <c r="E10" s="2">
        <v>43152</v>
      </c>
      <c r="F10" s="15">
        <v>43202</v>
      </c>
      <c r="G10" s="5">
        <f t="shared" si="0"/>
        <v>42</v>
      </c>
      <c r="H10" s="5">
        <f t="shared" si="1"/>
        <v>0</v>
      </c>
      <c r="I10" s="5">
        <f t="shared" si="2"/>
        <v>50</v>
      </c>
      <c r="J10" s="5">
        <f t="shared" si="3"/>
        <v>92</v>
      </c>
      <c r="K10" s="5">
        <f t="shared" si="4"/>
        <v>147420.80000000002</v>
      </c>
    </row>
    <row r="11" spans="1:12" x14ac:dyDescent="0.25">
      <c r="A11" s="14" t="s">
        <v>72</v>
      </c>
      <c r="B11" s="8">
        <v>3710</v>
      </c>
      <c r="C11" s="2">
        <v>43104</v>
      </c>
      <c r="D11" s="2">
        <v>43152</v>
      </c>
      <c r="E11" s="2">
        <v>43152</v>
      </c>
      <c r="F11" s="15">
        <v>43202</v>
      </c>
      <c r="G11" s="5">
        <f t="shared" si="0"/>
        <v>48</v>
      </c>
      <c r="H11" s="5">
        <f t="shared" si="1"/>
        <v>0</v>
      </c>
      <c r="I11" s="5">
        <f t="shared" si="2"/>
        <v>50</v>
      </c>
      <c r="J11" s="5">
        <f t="shared" si="3"/>
        <v>98</v>
      </c>
      <c r="K11" s="5">
        <f t="shared" si="4"/>
        <v>363580</v>
      </c>
    </row>
    <row r="12" spans="1:12" x14ac:dyDescent="0.25">
      <c r="A12" s="14" t="s">
        <v>73</v>
      </c>
      <c r="B12" s="8">
        <v>272.64</v>
      </c>
      <c r="C12" s="2">
        <v>43123</v>
      </c>
      <c r="D12" s="2">
        <v>43152</v>
      </c>
      <c r="E12" s="2">
        <v>43152</v>
      </c>
      <c r="F12" s="15">
        <v>43213</v>
      </c>
      <c r="G12" s="5">
        <f t="shared" si="0"/>
        <v>29</v>
      </c>
      <c r="H12" s="5">
        <f t="shared" si="1"/>
        <v>0</v>
      </c>
      <c r="I12" s="5">
        <f t="shared" si="2"/>
        <v>61</v>
      </c>
      <c r="J12" s="5">
        <f t="shared" si="3"/>
        <v>90</v>
      </c>
      <c r="K12" s="5">
        <f t="shared" si="4"/>
        <v>24537.599999999999</v>
      </c>
    </row>
    <row r="13" spans="1:12" x14ac:dyDescent="0.25">
      <c r="A13" s="14" t="s">
        <v>74</v>
      </c>
      <c r="B13" s="8">
        <v>1694</v>
      </c>
      <c r="C13" s="2">
        <v>43123</v>
      </c>
      <c r="D13" s="2">
        <v>43152</v>
      </c>
      <c r="E13" s="2">
        <v>43152</v>
      </c>
      <c r="F13" s="15">
        <v>43202</v>
      </c>
      <c r="G13" s="5">
        <f t="shared" si="0"/>
        <v>29</v>
      </c>
      <c r="H13" s="5">
        <f t="shared" si="1"/>
        <v>0</v>
      </c>
      <c r="I13" s="5">
        <f t="shared" si="2"/>
        <v>50</v>
      </c>
      <c r="J13" s="5">
        <f t="shared" si="3"/>
        <v>79</v>
      </c>
      <c r="K13" s="5">
        <f t="shared" si="4"/>
        <v>133826</v>
      </c>
    </row>
    <row r="14" spans="1:12" x14ac:dyDescent="0.25">
      <c r="A14" s="14" t="s">
        <v>75</v>
      </c>
      <c r="B14" s="8">
        <v>1182.3699999999999</v>
      </c>
      <c r="C14" s="2">
        <v>43112</v>
      </c>
      <c r="D14" s="2">
        <v>43153</v>
      </c>
      <c r="E14" s="2">
        <v>43153</v>
      </c>
      <c r="F14" s="15">
        <v>43213</v>
      </c>
      <c r="G14" s="5">
        <f t="shared" si="0"/>
        <v>41</v>
      </c>
      <c r="H14" s="5">
        <f t="shared" si="1"/>
        <v>0</v>
      </c>
      <c r="I14" s="5">
        <f t="shared" si="2"/>
        <v>60</v>
      </c>
      <c r="J14" s="5">
        <f t="shared" si="3"/>
        <v>101</v>
      </c>
      <c r="K14" s="5">
        <f t="shared" si="4"/>
        <v>119419.37</v>
      </c>
    </row>
    <row r="15" spans="1:12" x14ac:dyDescent="0.25">
      <c r="A15" s="14" t="s">
        <v>76</v>
      </c>
      <c r="B15" s="8">
        <v>2639.55</v>
      </c>
      <c r="C15" s="2">
        <v>43110</v>
      </c>
      <c r="D15" s="2">
        <v>43153</v>
      </c>
      <c r="E15" s="2">
        <v>43153</v>
      </c>
      <c r="F15" s="15">
        <v>43213</v>
      </c>
      <c r="G15" s="5">
        <f t="shared" si="0"/>
        <v>43</v>
      </c>
      <c r="H15" s="5">
        <f t="shared" si="1"/>
        <v>0</v>
      </c>
      <c r="I15" s="5">
        <f t="shared" si="2"/>
        <v>60</v>
      </c>
      <c r="J15" s="5">
        <f t="shared" si="3"/>
        <v>103</v>
      </c>
      <c r="K15" s="5">
        <f t="shared" si="4"/>
        <v>271873.65000000002</v>
      </c>
    </row>
    <row r="16" spans="1:12" x14ac:dyDescent="0.25">
      <c r="A16" s="14" t="s">
        <v>77</v>
      </c>
      <c r="B16" s="8">
        <v>2639.55</v>
      </c>
      <c r="C16" s="2">
        <v>43110</v>
      </c>
      <c r="D16" s="2">
        <v>43153</v>
      </c>
      <c r="E16" s="2">
        <v>43153</v>
      </c>
      <c r="F16" s="15">
        <v>43213</v>
      </c>
      <c r="G16" s="5">
        <f t="shared" si="0"/>
        <v>43</v>
      </c>
      <c r="H16" s="5">
        <f t="shared" si="1"/>
        <v>0</v>
      </c>
      <c r="I16" s="5">
        <f t="shared" si="2"/>
        <v>60</v>
      </c>
      <c r="J16" s="5">
        <f t="shared" si="3"/>
        <v>103</v>
      </c>
      <c r="K16" s="5">
        <f t="shared" si="4"/>
        <v>271873.65000000002</v>
      </c>
    </row>
    <row r="17" spans="1:11" x14ac:dyDescent="0.25">
      <c r="A17" s="14" t="s">
        <v>78</v>
      </c>
      <c r="B17" s="8">
        <v>872</v>
      </c>
      <c r="C17" s="2">
        <v>43110</v>
      </c>
      <c r="D17" s="2">
        <v>43153</v>
      </c>
      <c r="E17" s="2">
        <v>43153</v>
      </c>
      <c r="F17" s="15">
        <v>43213</v>
      </c>
      <c r="G17" s="5">
        <f t="shared" si="0"/>
        <v>43</v>
      </c>
      <c r="H17" s="5">
        <f t="shared" si="1"/>
        <v>0</v>
      </c>
      <c r="I17" s="5">
        <f t="shared" si="2"/>
        <v>60</v>
      </c>
      <c r="J17" s="5">
        <f t="shared" si="3"/>
        <v>103</v>
      </c>
      <c r="K17" s="5">
        <f t="shared" si="4"/>
        <v>89816</v>
      </c>
    </row>
    <row r="18" spans="1:11" x14ac:dyDescent="0.25">
      <c r="A18" s="14" t="s">
        <v>79</v>
      </c>
      <c r="B18" s="8">
        <v>872</v>
      </c>
      <c r="C18" s="2">
        <v>43110</v>
      </c>
      <c r="D18" s="2">
        <v>43153</v>
      </c>
      <c r="E18" s="2">
        <v>43153</v>
      </c>
      <c r="F18" s="15">
        <v>43213</v>
      </c>
      <c r="G18" s="5">
        <f t="shared" si="0"/>
        <v>43</v>
      </c>
      <c r="H18" s="5">
        <f t="shared" si="1"/>
        <v>0</v>
      </c>
      <c r="I18" s="5">
        <f t="shared" si="2"/>
        <v>60</v>
      </c>
      <c r="J18" s="5">
        <f t="shared" si="3"/>
        <v>103</v>
      </c>
      <c r="K18" s="5">
        <f t="shared" si="4"/>
        <v>89816</v>
      </c>
    </row>
    <row r="19" spans="1:11" x14ac:dyDescent="0.25">
      <c r="A19" s="14" t="s">
        <v>80</v>
      </c>
      <c r="B19" s="8">
        <v>389.06</v>
      </c>
      <c r="C19" s="2">
        <v>43108</v>
      </c>
      <c r="D19" s="2">
        <v>43153</v>
      </c>
      <c r="E19" s="2">
        <v>43153</v>
      </c>
      <c r="F19" s="15">
        <v>43213</v>
      </c>
      <c r="G19" s="5">
        <f t="shared" si="0"/>
        <v>45</v>
      </c>
      <c r="H19" s="5">
        <f t="shared" si="1"/>
        <v>0</v>
      </c>
      <c r="I19" s="5">
        <f t="shared" si="2"/>
        <v>60</v>
      </c>
      <c r="J19" s="5">
        <f t="shared" si="3"/>
        <v>105</v>
      </c>
      <c r="K19" s="5">
        <f t="shared" si="4"/>
        <v>40851.300000000003</v>
      </c>
    </row>
    <row r="20" spans="1:11" x14ac:dyDescent="0.25">
      <c r="A20" s="14" t="s">
        <v>81</v>
      </c>
      <c r="B20" s="8">
        <v>369.42</v>
      </c>
      <c r="C20" s="2">
        <v>43125</v>
      </c>
      <c r="D20" s="2">
        <v>43153</v>
      </c>
      <c r="E20" s="2">
        <v>43153</v>
      </c>
      <c r="F20" s="15">
        <v>43213</v>
      </c>
      <c r="G20" s="5">
        <f t="shared" si="0"/>
        <v>28</v>
      </c>
      <c r="H20" s="5">
        <f t="shared" si="1"/>
        <v>0</v>
      </c>
      <c r="I20" s="5">
        <f t="shared" si="2"/>
        <v>60</v>
      </c>
      <c r="J20" s="5">
        <f t="shared" si="3"/>
        <v>88</v>
      </c>
      <c r="K20" s="5">
        <f t="shared" si="4"/>
        <v>32508.960000000003</v>
      </c>
    </row>
    <row r="21" spans="1:11" x14ac:dyDescent="0.25">
      <c r="A21" s="14" t="s">
        <v>82</v>
      </c>
      <c r="B21" s="8">
        <v>1068.98</v>
      </c>
      <c r="C21" s="2">
        <v>43089</v>
      </c>
      <c r="D21" s="2">
        <v>43153</v>
      </c>
      <c r="E21" s="2">
        <v>43153</v>
      </c>
      <c r="F21" s="15">
        <v>43213</v>
      </c>
      <c r="G21" s="5">
        <f t="shared" si="0"/>
        <v>64</v>
      </c>
      <c r="H21" s="5">
        <f t="shared" si="1"/>
        <v>0</v>
      </c>
      <c r="I21" s="5">
        <f t="shared" si="2"/>
        <v>60</v>
      </c>
      <c r="J21" s="5">
        <f t="shared" si="3"/>
        <v>124</v>
      </c>
      <c r="K21" s="5">
        <f t="shared" si="4"/>
        <v>132553.51999999999</v>
      </c>
    </row>
    <row r="22" spans="1:11" x14ac:dyDescent="0.25">
      <c r="A22" s="14" t="s">
        <v>83</v>
      </c>
      <c r="B22" s="8">
        <v>98.56</v>
      </c>
      <c r="C22" s="2">
        <v>43088</v>
      </c>
      <c r="D22" s="2">
        <v>43153</v>
      </c>
      <c r="E22" s="2">
        <v>43153</v>
      </c>
      <c r="F22" s="15">
        <v>43213</v>
      </c>
      <c r="G22" s="5">
        <f t="shared" si="0"/>
        <v>65</v>
      </c>
      <c r="H22" s="5">
        <f t="shared" si="1"/>
        <v>0</v>
      </c>
      <c r="I22" s="5">
        <f t="shared" si="2"/>
        <v>60</v>
      </c>
      <c r="J22" s="5">
        <f t="shared" si="3"/>
        <v>125</v>
      </c>
      <c r="K22" s="5">
        <f t="shared" si="4"/>
        <v>12320</v>
      </c>
    </row>
    <row r="23" spans="1:11" x14ac:dyDescent="0.25">
      <c r="A23" s="14" t="s">
        <v>84</v>
      </c>
      <c r="B23" s="8">
        <v>348.12</v>
      </c>
      <c r="C23" s="2">
        <v>43084</v>
      </c>
      <c r="D23" s="2">
        <v>43153</v>
      </c>
      <c r="E23" s="2">
        <v>43153</v>
      </c>
      <c r="F23" s="15">
        <v>43213</v>
      </c>
      <c r="G23" s="5">
        <f t="shared" si="0"/>
        <v>69</v>
      </c>
      <c r="H23" s="5">
        <f t="shared" si="1"/>
        <v>0</v>
      </c>
      <c r="I23" s="5">
        <f t="shared" si="2"/>
        <v>60</v>
      </c>
      <c r="J23" s="5">
        <f t="shared" si="3"/>
        <v>129</v>
      </c>
      <c r="K23" s="5">
        <f t="shared" si="4"/>
        <v>44907.48</v>
      </c>
    </row>
    <row r="24" spans="1:11" x14ac:dyDescent="0.25">
      <c r="A24" s="14" t="s">
        <v>85</v>
      </c>
      <c r="B24" s="8">
        <v>1888.09</v>
      </c>
      <c r="C24" s="2">
        <v>43082</v>
      </c>
      <c r="D24" s="2">
        <v>43153</v>
      </c>
      <c r="E24" s="2">
        <v>43153</v>
      </c>
      <c r="F24" s="15">
        <v>43213</v>
      </c>
      <c r="G24" s="5">
        <f t="shared" si="0"/>
        <v>71</v>
      </c>
      <c r="H24" s="5">
        <f t="shared" si="1"/>
        <v>0</v>
      </c>
      <c r="I24" s="5">
        <f t="shared" si="2"/>
        <v>60</v>
      </c>
      <c r="J24" s="5">
        <f t="shared" si="3"/>
        <v>131</v>
      </c>
      <c r="K24" s="5">
        <f t="shared" si="4"/>
        <v>247339.78999999998</v>
      </c>
    </row>
    <row r="25" spans="1:11" x14ac:dyDescent="0.25">
      <c r="A25" s="14" t="s">
        <v>86</v>
      </c>
      <c r="B25" s="8">
        <v>1020.16</v>
      </c>
      <c r="C25" s="2">
        <v>43082</v>
      </c>
      <c r="D25" s="2">
        <v>43153</v>
      </c>
      <c r="E25" s="2">
        <v>43153</v>
      </c>
      <c r="F25" s="15">
        <v>43213</v>
      </c>
      <c r="G25" s="5">
        <f t="shared" si="0"/>
        <v>71</v>
      </c>
      <c r="H25" s="5">
        <f t="shared" si="1"/>
        <v>0</v>
      </c>
      <c r="I25" s="5">
        <f t="shared" si="2"/>
        <v>60</v>
      </c>
      <c r="J25" s="5">
        <f t="shared" si="3"/>
        <v>131</v>
      </c>
      <c r="K25" s="5">
        <f t="shared" si="4"/>
        <v>133640.95999999999</v>
      </c>
    </row>
    <row r="26" spans="1:11" x14ac:dyDescent="0.25">
      <c r="A26" s="14" t="s">
        <v>87</v>
      </c>
      <c r="B26" s="8">
        <v>817.5</v>
      </c>
      <c r="C26" s="2">
        <v>43082</v>
      </c>
      <c r="D26" s="2">
        <v>43153</v>
      </c>
      <c r="E26" s="2">
        <v>43153</v>
      </c>
      <c r="F26" s="15">
        <v>43213</v>
      </c>
      <c r="G26" s="5">
        <f t="shared" si="0"/>
        <v>71</v>
      </c>
      <c r="H26" s="5">
        <f t="shared" si="1"/>
        <v>0</v>
      </c>
      <c r="I26" s="5">
        <f t="shared" si="2"/>
        <v>60</v>
      </c>
      <c r="J26" s="5">
        <f t="shared" si="3"/>
        <v>131</v>
      </c>
      <c r="K26" s="5">
        <f t="shared" si="4"/>
        <v>107092.5</v>
      </c>
    </row>
    <row r="27" spans="1:11" x14ac:dyDescent="0.25">
      <c r="A27" s="14" t="s">
        <v>88</v>
      </c>
      <c r="B27" s="8">
        <v>187.93</v>
      </c>
      <c r="C27" s="2">
        <v>43087</v>
      </c>
      <c r="D27" s="2">
        <v>43157</v>
      </c>
      <c r="E27" s="2">
        <v>43157</v>
      </c>
      <c r="F27" s="15">
        <v>43213</v>
      </c>
      <c r="G27" s="5">
        <f t="shared" si="0"/>
        <v>70</v>
      </c>
      <c r="H27" s="5">
        <f t="shared" si="1"/>
        <v>0</v>
      </c>
      <c r="I27" s="5">
        <f t="shared" si="2"/>
        <v>56</v>
      </c>
      <c r="J27" s="5">
        <f t="shared" si="3"/>
        <v>126</v>
      </c>
      <c r="K27" s="5">
        <f t="shared" si="4"/>
        <v>23679.18</v>
      </c>
    </row>
    <row r="28" spans="1:11" x14ac:dyDescent="0.25">
      <c r="A28" s="14" t="s">
        <v>89</v>
      </c>
      <c r="B28" s="8">
        <v>1289.31</v>
      </c>
      <c r="C28" s="2">
        <v>43082</v>
      </c>
      <c r="D28" s="2">
        <v>43158</v>
      </c>
      <c r="E28" s="2">
        <v>43158</v>
      </c>
      <c r="F28" s="15">
        <v>43213</v>
      </c>
      <c r="G28" s="5">
        <f t="shared" si="0"/>
        <v>76</v>
      </c>
      <c r="H28" s="5">
        <f t="shared" si="1"/>
        <v>0</v>
      </c>
      <c r="I28" s="5">
        <f t="shared" si="2"/>
        <v>55</v>
      </c>
      <c r="J28" s="5">
        <f t="shared" si="3"/>
        <v>131</v>
      </c>
      <c r="K28" s="5">
        <f t="shared" si="4"/>
        <v>168899.61</v>
      </c>
    </row>
    <row r="29" spans="1:11" x14ac:dyDescent="0.25">
      <c r="A29" s="14" t="s">
        <v>90</v>
      </c>
      <c r="B29" s="8">
        <v>112.2</v>
      </c>
      <c r="C29" s="2">
        <v>43073</v>
      </c>
      <c r="D29" s="2">
        <v>43158</v>
      </c>
      <c r="E29" s="2">
        <v>43158</v>
      </c>
      <c r="F29" s="15">
        <v>43213</v>
      </c>
      <c r="G29" s="5">
        <f t="shared" si="0"/>
        <v>85</v>
      </c>
      <c r="H29" s="5">
        <f t="shared" si="1"/>
        <v>0</v>
      </c>
      <c r="I29" s="5">
        <f t="shared" si="2"/>
        <v>55</v>
      </c>
      <c r="J29" s="5">
        <f t="shared" si="3"/>
        <v>140</v>
      </c>
      <c r="K29" s="5">
        <f t="shared" si="4"/>
        <v>15708</v>
      </c>
    </row>
    <row r="30" spans="1:11" x14ac:dyDescent="0.25">
      <c r="A30" s="14" t="s">
        <v>91</v>
      </c>
      <c r="B30" s="8">
        <v>2065.48</v>
      </c>
      <c r="C30" s="2">
        <v>43172</v>
      </c>
      <c r="D30" s="2">
        <v>43192</v>
      </c>
      <c r="E30" s="2">
        <v>43192</v>
      </c>
      <c r="F30" s="15">
        <v>43213</v>
      </c>
      <c r="G30" s="5">
        <f t="shared" si="0"/>
        <v>20</v>
      </c>
      <c r="H30" s="5">
        <f t="shared" si="1"/>
        <v>0</v>
      </c>
      <c r="I30" s="5">
        <f t="shared" si="2"/>
        <v>21</v>
      </c>
      <c r="J30" s="5">
        <f t="shared" si="3"/>
        <v>41</v>
      </c>
      <c r="K30" s="5">
        <f t="shared" si="4"/>
        <v>84684.680000000008</v>
      </c>
    </row>
    <row r="31" spans="1:11" x14ac:dyDescent="0.25">
      <c r="A31" s="14" t="s">
        <v>92</v>
      </c>
      <c r="B31" s="8">
        <v>508</v>
      </c>
      <c r="C31" s="2">
        <v>43172</v>
      </c>
      <c r="D31" s="2">
        <v>43192</v>
      </c>
      <c r="E31" s="2">
        <v>43192</v>
      </c>
      <c r="F31" s="15">
        <v>43213</v>
      </c>
      <c r="G31" s="5">
        <f>DATEDIF(C31,D31,"d")</f>
        <v>20</v>
      </c>
      <c r="H31" s="5">
        <f>DATEDIF(D31,E31,"d")</f>
        <v>0</v>
      </c>
      <c r="I31" s="5">
        <f>DATEDIF(E31,F31,"d")</f>
        <v>21</v>
      </c>
      <c r="J31" s="5">
        <f t="shared" si="3"/>
        <v>41</v>
      </c>
      <c r="K31" s="5">
        <f t="shared" si="4"/>
        <v>20828</v>
      </c>
    </row>
    <row r="32" spans="1:11" x14ac:dyDescent="0.25">
      <c r="A32" s="14" t="s">
        <v>93</v>
      </c>
      <c r="B32" s="8">
        <v>348.16</v>
      </c>
      <c r="C32" s="2">
        <v>43168</v>
      </c>
      <c r="D32" s="2">
        <v>43192</v>
      </c>
      <c r="E32" s="2">
        <v>43192</v>
      </c>
      <c r="F32" s="15">
        <v>43213</v>
      </c>
      <c r="G32" s="5">
        <f t="shared" si="0"/>
        <v>24</v>
      </c>
      <c r="H32" s="5">
        <f t="shared" si="1"/>
        <v>0</v>
      </c>
      <c r="I32" s="5">
        <f t="shared" si="2"/>
        <v>21</v>
      </c>
      <c r="J32" s="5">
        <f t="shared" si="3"/>
        <v>45</v>
      </c>
      <c r="K32" s="5">
        <f t="shared" si="4"/>
        <v>15667.2</v>
      </c>
    </row>
    <row r="33" spans="1:11" x14ac:dyDescent="0.25">
      <c r="A33" s="14" t="s">
        <v>94</v>
      </c>
      <c r="B33" s="8">
        <v>722.07</v>
      </c>
      <c r="C33" s="2">
        <v>43161</v>
      </c>
      <c r="D33" s="2">
        <v>43192</v>
      </c>
      <c r="E33" s="2">
        <v>43192</v>
      </c>
      <c r="F33" s="15">
        <v>43213</v>
      </c>
      <c r="G33" s="5">
        <f t="shared" si="0"/>
        <v>31</v>
      </c>
      <c r="H33" s="5">
        <f t="shared" si="1"/>
        <v>0</v>
      </c>
      <c r="I33" s="5">
        <f t="shared" si="2"/>
        <v>21</v>
      </c>
      <c r="J33" s="5">
        <f t="shared" si="3"/>
        <v>52</v>
      </c>
      <c r="K33" s="5">
        <f t="shared" si="4"/>
        <v>37547.64</v>
      </c>
    </row>
    <row r="34" spans="1:11" x14ac:dyDescent="0.25">
      <c r="A34" s="14" t="s">
        <v>95</v>
      </c>
      <c r="B34" s="8">
        <v>1663.96</v>
      </c>
      <c r="C34" s="2">
        <v>43150</v>
      </c>
      <c r="D34" s="2">
        <v>43192</v>
      </c>
      <c r="E34" s="2">
        <v>43192</v>
      </c>
      <c r="F34" s="15">
        <v>43213</v>
      </c>
      <c r="G34" s="5">
        <f t="shared" si="0"/>
        <v>42</v>
      </c>
      <c r="H34" s="5">
        <f t="shared" si="1"/>
        <v>0</v>
      </c>
      <c r="I34" s="5">
        <f t="shared" si="2"/>
        <v>21</v>
      </c>
      <c r="J34" s="5">
        <f t="shared" si="3"/>
        <v>63</v>
      </c>
      <c r="K34" s="5">
        <f t="shared" si="4"/>
        <v>104829.48</v>
      </c>
    </row>
    <row r="35" spans="1:11" x14ac:dyDescent="0.25">
      <c r="A35" s="14" t="s">
        <v>96</v>
      </c>
      <c r="B35" s="8">
        <v>2689.88</v>
      </c>
      <c r="C35" s="2">
        <v>43136</v>
      </c>
      <c r="D35" s="2">
        <v>43192</v>
      </c>
      <c r="E35" s="2">
        <v>43192</v>
      </c>
      <c r="F35" s="15">
        <v>43213</v>
      </c>
      <c r="G35" s="5">
        <f t="shared" si="0"/>
        <v>56</v>
      </c>
      <c r="H35" s="5">
        <f t="shared" si="1"/>
        <v>0</v>
      </c>
      <c r="I35" s="5">
        <f t="shared" si="2"/>
        <v>21</v>
      </c>
      <c r="J35" s="5">
        <f t="shared" si="3"/>
        <v>77</v>
      </c>
      <c r="K35" s="5">
        <f t="shared" si="4"/>
        <v>207120.76</v>
      </c>
    </row>
    <row r="36" spans="1:11" x14ac:dyDescent="0.25">
      <c r="A36" s="14" t="s">
        <v>97</v>
      </c>
      <c r="B36" s="8">
        <v>392.38</v>
      </c>
      <c r="C36" s="2">
        <v>43131</v>
      </c>
      <c r="D36" s="2">
        <v>43192</v>
      </c>
      <c r="E36" s="2">
        <v>43192</v>
      </c>
      <c r="F36" s="15">
        <v>43213</v>
      </c>
      <c r="G36" s="5">
        <f>DATEDIF(C36,D36,"d")</f>
        <v>61</v>
      </c>
      <c r="H36" s="5">
        <f t="shared" si="1"/>
        <v>0</v>
      </c>
      <c r="I36" s="5">
        <f t="shared" si="2"/>
        <v>21</v>
      </c>
      <c r="J36" s="5">
        <f t="shared" si="3"/>
        <v>82</v>
      </c>
      <c r="K36" s="5">
        <f t="shared" si="4"/>
        <v>32175.16</v>
      </c>
    </row>
    <row r="37" spans="1:11" x14ac:dyDescent="0.25">
      <c r="A37" s="14" t="s">
        <v>98</v>
      </c>
      <c r="B37" s="8">
        <v>1005.9</v>
      </c>
      <c r="C37" s="2">
        <v>43160</v>
      </c>
      <c r="D37" s="2">
        <v>43192</v>
      </c>
      <c r="E37" s="2">
        <v>43192</v>
      </c>
      <c r="F37" s="15">
        <v>43213</v>
      </c>
      <c r="G37" s="5">
        <f t="shared" si="0"/>
        <v>32</v>
      </c>
      <c r="H37" s="5">
        <f t="shared" si="1"/>
        <v>0</v>
      </c>
      <c r="I37" s="5">
        <f t="shared" si="2"/>
        <v>21</v>
      </c>
      <c r="J37" s="5">
        <f t="shared" si="3"/>
        <v>53</v>
      </c>
      <c r="K37" s="5">
        <f t="shared" si="4"/>
        <v>53312.7</v>
      </c>
    </row>
    <row r="38" spans="1:11" x14ac:dyDescent="0.25">
      <c r="A38" s="14" t="s">
        <v>99</v>
      </c>
      <c r="B38" s="8">
        <v>1087.0899999999999</v>
      </c>
      <c r="C38" s="2">
        <v>43172</v>
      </c>
      <c r="D38" s="2">
        <v>43192</v>
      </c>
      <c r="E38" s="2">
        <v>43192</v>
      </c>
      <c r="F38" s="15">
        <v>43213</v>
      </c>
      <c r="G38" s="5">
        <f t="shared" si="0"/>
        <v>20</v>
      </c>
      <c r="H38" s="5">
        <f t="shared" si="1"/>
        <v>0</v>
      </c>
      <c r="I38" s="5">
        <f t="shared" si="2"/>
        <v>21</v>
      </c>
      <c r="J38" s="5">
        <f t="shared" si="3"/>
        <v>41</v>
      </c>
      <c r="K38" s="5">
        <f t="shared" si="4"/>
        <v>44570.689999999995</v>
      </c>
    </row>
    <row r="39" spans="1:11" x14ac:dyDescent="0.25">
      <c r="A39" s="14" t="s">
        <v>100</v>
      </c>
      <c r="B39" s="8">
        <v>392.38</v>
      </c>
      <c r="C39" s="2">
        <v>43169</v>
      </c>
      <c r="D39" s="2">
        <v>43192</v>
      </c>
      <c r="E39" s="2">
        <v>43192</v>
      </c>
      <c r="F39" s="15">
        <v>43213</v>
      </c>
      <c r="G39" s="5">
        <f t="shared" si="0"/>
        <v>23</v>
      </c>
      <c r="H39" s="5">
        <f t="shared" si="1"/>
        <v>0</v>
      </c>
      <c r="I39" s="5">
        <f t="shared" si="2"/>
        <v>21</v>
      </c>
      <c r="J39" s="5">
        <f t="shared" si="3"/>
        <v>44</v>
      </c>
      <c r="K39" s="5">
        <f t="shared" si="4"/>
        <v>17264.72</v>
      </c>
    </row>
    <row r="40" spans="1:11" x14ac:dyDescent="0.25">
      <c r="A40" s="14" t="s">
        <v>101</v>
      </c>
      <c r="B40" s="8">
        <v>373.32</v>
      </c>
      <c r="C40" s="2">
        <v>43169</v>
      </c>
      <c r="D40" s="2">
        <v>43192</v>
      </c>
      <c r="E40" s="2">
        <v>43192</v>
      </c>
      <c r="F40" s="15">
        <v>43213</v>
      </c>
      <c r="G40" s="5">
        <f t="shared" si="0"/>
        <v>23</v>
      </c>
      <c r="H40" s="5">
        <f t="shared" si="1"/>
        <v>0</v>
      </c>
      <c r="I40" s="5">
        <f t="shared" si="2"/>
        <v>21</v>
      </c>
      <c r="J40" s="5">
        <f t="shared" si="3"/>
        <v>44</v>
      </c>
      <c r="K40" s="5">
        <f t="shared" si="4"/>
        <v>16426.079999999998</v>
      </c>
    </row>
    <row r="41" spans="1:11" x14ac:dyDescent="0.25">
      <c r="A41" s="14" t="s">
        <v>102</v>
      </c>
      <c r="B41" s="8">
        <v>2294.04</v>
      </c>
      <c r="C41" s="2">
        <v>43166</v>
      </c>
      <c r="D41" s="2">
        <v>43192</v>
      </c>
      <c r="E41" s="2">
        <v>43192</v>
      </c>
      <c r="F41" s="15">
        <v>43213</v>
      </c>
      <c r="G41" s="5">
        <f t="shared" si="0"/>
        <v>26</v>
      </c>
      <c r="H41" s="5">
        <f t="shared" si="1"/>
        <v>0</v>
      </c>
      <c r="I41" s="5">
        <f t="shared" si="2"/>
        <v>21</v>
      </c>
      <c r="J41" s="5">
        <f t="shared" si="3"/>
        <v>47</v>
      </c>
      <c r="K41" s="5">
        <f t="shared" si="4"/>
        <v>107819.88</v>
      </c>
    </row>
    <row r="42" spans="1:11" x14ac:dyDescent="0.25">
      <c r="A42" s="14"/>
      <c r="B42" s="8">
        <f>SUM(B2:B41)</f>
        <v>48241.119999999988</v>
      </c>
      <c r="C42" s="2"/>
      <c r="D42" s="2"/>
      <c r="E42" s="2"/>
      <c r="F42" s="15"/>
      <c r="G42" s="5"/>
      <c r="H42" s="5"/>
      <c r="I42" s="5"/>
      <c r="J42" s="5"/>
      <c r="K42" s="5">
        <f>SUM(K2:K41)</f>
        <v>4185151.830000001</v>
      </c>
    </row>
    <row r="43" spans="1:11" x14ac:dyDescent="0.25">
      <c r="A43" s="16" t="s">
        <v>61</v>
      </c>
      <c r="B43" s="4"/>
      <c r="C43" s="4"/>
      <c r="D43" s="4"/>
      <c r="E43" s="4"/>
      <c r="F43" s="4"/>
      <c r="G43" s="9">
        <f>AVERAGE(G2:G41)</f>
        <v>41.35</v>
      </c>
      <c r="H43" s="9">
        <f>AVERAGE(H2:H41)</f>
        <v>0</v>
      </c>
      <c r="I43" s="9">
        <f>AVERAGE(I2:I41)</f>
        <v>46.625</v>
      </c>
      <c r="J43" s="9">
        <f>AVERAGE(J2:J41)</f>
        <v>87.974999999999994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workbookViewId="0">
      <selection activeCell="L2" sqref="L2"/>
    </sheetView>
  </sheetViews>
  <sheetFormatPr defaultColWidth="8.85546875" defaultRowHeight="15" x14ac:dyDescent="0.25"/>
  <cols>
    <col min="3" max="3" width="10.140625" bestFit="1" customWidth="1"/>
    <col min="4" max="5" width="9.140625" bestFit="1" customWidth="1"/>
    <col min="7" max="7" width="11.140625" bestFit="1" customWidth="1"/>
  </cols>
  <sheetData>
    <row r="1" spans="1:12" x14ac:dyDescent="0.25">
      <c r="A1" t="s">
        <v>1</v>
      </c>
      <c r="B1" t="s">
        <v>18</v>
      </c>
      <c r="C1" s="5" t="s">
        <v>0</v>
      </c>
      <c r="D1" s="5" t="s">
        <v>2</v>
      </c>
      <c r="E1" s="5" t="s">
        <v>3</v>
      </c>
      <c r="F1" s="5" t="s">
        <v>4</v>
      </c>
      <c r="G1" s="5" t="s">
        <v>13</v>
      </c>
      <c r="H1" s="5" t="s">
        <v>14</v>
      </c>
      <c r="I1" s="5" t="s">
        <v>15</v>
      </c>
      <c r="J1" s="5" t="s">
        <v>16</v>
      </c>
      <c r="K1" s="5" t="s">
        <v>20</v>
      </c>
      <c r="L1" s="7" t="s">
        <v>19</v>
      </c>
    </row>
    <row r="2" spans="1:12" x14ac:dyDescent="0.25">
      <c r="A2" s="1" t="s">
        <v>103</v>
      </c>
      <c r="B2" s="17">
        <v>2930.19</v>
      </c>
      <c r="C2" s="2">
        <v>43028</v>
      </c>
      <c r="D2" s="2">
        <v>43153</v>
      </c>
      <c r="E2" s="2">
        <v>43153</v>
      </c>
      <c r="F2" s="15">
        <v>43202</v>
      </c>
      <c r="G2" s="5">
        <f>DATEDIF(C2,D2,"d")</f>
        <v>125</v>
      </c>
      <c r="H2" s="5">
        <f>DATEDIF(D2,E2,"d")</f>
        <v>0</v>
      </c>
      <c r="I2" s="5">
        <f>DATEDIF(E2,F2,"d")</f>
        <v>49</v>
      </c>
      <c r="J2" s="5">
        <f>SUM(G2:I2)</f>
        <v>174</v>
      </c>
      <c r="K2" s="5">
        <f>J2*B2</f>
        <v>509853.06</v>
      </c>
      <c r="L2" s="9">
        <f>SUM(K2:K41)/SUM(B2:B41)</f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SLS1</vt:lpstr>
      <vt:lpstr>SLS2</vt:lpstr>
      <vt:lpstr>SLS3</vt:lpstr>
      <vt:lpstr>SLS4</vt:lpstr>
      <vt:lpstr>SLS5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Hoffman</dc:creator>
  <cp:lastModifiedBy>mauricio</cp:lastModifiedBy>
  <dcterms:created xsi:type="dcterms:W3CDTF">2018-05-17T22:40:14Z</dcterms:created>
  <dcterms:modified xsi:type="dcterms:W3CDTF">2018-06-15T17:38:00Z</dcterms:modified>
</cp:coreProperties>
</file>